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 3 trimestre" sheetId="1" r:id="rId1"/>
  </sheets>
  <definedNames>
    <definedName name="_xlnm.Print_Area" localSheetId="0">' 3 trimestre'!$A$1:$R$199</definedName>
  </definedNames>
  <calcPr fullCalcOnLoad="1"/>
</workbook>
</file>

<file path=xl/sharedStrings.xml><?xml version="1.0" encoding="utf-8"?>
<sst xmlns="http://schemas.openxmlformats.org/spreadsheetml/2006/main" count="1238" uniqueCount="317">
  <si>
    <t>Descripción Expediente</t>
  </si>
  <si>
    <t>Provincia/NUTS</t>
  </si>
  <si>
    <t>Objeto del Gasto</t>
  </si>
  <si>
    <t>SubObjeto de Gasto</t>
  </si>
  <si>
    <t>CIF/NIF Adjudicatario</t>
  </si>
  <si>
    <t>Importe Adjudicación Neto</t>
  </si>
  <si>
    <t>Tipo IVA Adjudicación</t>
  </si>
  <si>
    <t>Importe IVA Adjudicación</t>
  </si>
  <si>
    <t>Fecha Adjudicación</t>
  </si>
  <si>
    <t>052</t>
  </si>
  <si>
    <t>053</t>
  </si>
  <si>
    <t>Tipo de Plazo</t>
  </si>
  <si>
    <t>Plazo Ejecución</t>
  </si>
  <si>
    <t>02</t>
  </si>
  <si>
    <t>Día</t>
  </si>
  <si>
    <t>Mes</t>
  </si>
  <si>
    <t>Año</t>
  </si>
  <si>
    <t>Servicio guardamuebles y custodia</t>
  </si>
  <si>
    <t>B45209442</t>
  </si>
  <si>
    <t xml:space="preserve">402 </t>
  </si>
  <si>
    <t>Adquisición suministro eléctrico</t>
  </si>
  <si>
    <t>402</t>
  </si>
  <si>
    <t>Servicio Especialidades Técnicas Integral (Seguridad, Higiene Industrial, Esgonomía y Psicosociología)</t>
  </si>
  <si>
    <t>325</t>
  </si>
  <si>
    <t>B02318574</t>
  </si>
  <si>
    <t>28</t>
  </si>
  <si>
    <t>.02</t>
  </si>
  <si>
    <t>45</t>
  </si>
  <si>
    <t>305</t>
  </si>
  <si>
    <t>A-78923125</t>
  </si>
  <si>
    <t>16</t>
  </si>
  <si>
    <t>321</t>
  </si>
  <si>
    <t>02640639D</t>
  </si>
  <si>
    <t>323</t>
  </si>
  <si>
    <t>A28986800</t>
  </si>
  <si>
    <t>304</t>
  </si>
  <si>
    <t>B45644564</t>
  </si>
  <si>
    <t>A95758389</t>
  </si>
  <si>
    <t>GASTO Nº AS</t>
  </si>
  <si>
    <t>327</t>
  </si>
  <si>
    <t>13</t>
  </si>
  <si>
    <t>326</t>
  </si>
  <si>
    <t>307</t>
  </si>
  <si>
    <t>302</t>
  </si>
  <si>
    <t>A45033693</t>
  </si>
  <si>
    <t>316</t>
  </si>
  <si>
    <t>U45615713</t>
  </si>
  <si>
    <t>B45243474</t>
  </si>
  <si>
    <t>50283776A</t>
  </si>
  <si>
    <t>317</t>
  </si>
  <si>
    <t>E16309916</t>
  </si>
  <si>
    <t>04580885K</t>
  </si>
  <si>
    <t>Servicio de lavandería y planchado de batas (talleres)</t>
  </si>
  <si>
    <t>320</t>
  </si>
  <si>
    <t>Adquisición libros para biblioteca solidaria</t>
  </si>
  <si>
    <t>08</t>
  </si>
  <si>
    <t>G63105217</t>
  </si>
  <si>
    <t>19</t>
  </si>
  <si>
    <t>Adquisición material eléctrico para salas del Museo de las Ciencias</t>
  </si>
  <si>
    <t>A16005050</t>
  </si>
  <si>
    <t>B45534880</t>
  </si>
  <si>
    <t>Arrendamiento Oficinas de la Fundación</t>
  </si>
  <si>
    <t>A45421641</t>
  </si>
  <si>
    <t>2</t>
  </si>
  <si>
    <t>B02302289</t>
  </si>
  <si>
    <t>37</t>
  </si>
  <si>
    <t>03818281M</t>
  </si>
  <si>
    <t>03874689V</t>
  </si>
  <si>
    <t>05635289J</t>
  </si>
  <si>
    <t>313</t>
  </si>
  <si>
    <t>401</t>
  </si>
  <si>
    <t>B16163883</t>
  </si>
  <si>
    <t>Adquisición material informático</t>
  </si>
  <si>
    <t>B16161747</t>
  </si>
  <si>
    <t>322</t>
  </si>
  <si>
    <t>07555899P</t>
  </si>
  <si>
    <t>B86782497</t>
  </si>
  <si>
    <t>04190531T</t>
  </si>
  <si>
    <t>Roadshow Castilla La Mancha</t>
  </si>
  <si>
    <t>B81040699</t>
  </si>
  <si>
    <t>312</t>
  </si>
  <si>
    <t>B16301533</t>
  </si>
  <si>
    <t>A82018474</t>
  </si>
  <si>
    <t>Consumo telefónico línea 925 260097</t>
  </si>
  <si>
    <t>A78923125</t>
  </si>
  <si>
    <t>05604181R</t>
  </si>
  <si>
    <t>CONTRATO DE SERVICIO ORGANIZACION EXPOSICIONES</t>
  </si>
  <si>
    <t>B13226873</t>
  </si>
  <si>
    <t>Seguro de la exposición ATEMPORA</t>
  </si>
  <si>
    <t>306</t>
  </si>
  <si>
    <t>U87279667</t>
  </si>
  <si>
    <t>Seguro de la exposición "Entre Albogues y Clarines" Instrumentos musicales en la obra de Cervantes</t>
  </si>
  <si>
    <t>05626498P</t>
  </si>
  <si>
    <t>A02065498</t>
  </si>
  <si>
    <t>B81974784</t>
  </si>
  <si>
    <t>Realización Road Show "En un lugar de tu vida"</t>
  </si>
  <si>
    <t>B13415344</t>
  </si>
  <si>
    <t>B45560554</t>
  </si>
  <si>
    <t>B45387529</t>
  </si>
  <si>
    <t>ESA 79252219</t>
  </si>
  <si>
    <t>Adquisición suministro eléctrico. CTR: 393180153 (COL.DONCELLAS, 11)</t>
  </si>
  <si>
    <t>Servicios de marketing</t>
  </si>
  <si>
    <t>B85983971</t>
  </si>
  <si>
    <t>Restauración y conservación de obras de arte</t>
  </si>
  <si>
    <t>15375113G</t>
  </si>
  <si>
    <t>05922463D</t>
  </si>
  <si>
    <t>B84419027</t>
  </si>
  <si>
    <t>B82059478</t>
  </si>
  <si>
    <t>Iluminación en programa Diseño y producción Gala de premios Gran Selección</t>
  </si>
  <si>
    <t>B81756116</t>
  </si>
  <si>
    <t>B45305836</t>
  </si>
  <si>
    <t>Diseño, gestión y producción gala de premios Gran Selección 2016</t>
  </si>
  <si>
    <t>Diseño imagen pública, contenidos, mensaje y creatividades en gala de premios Gran Selección 2016</t>
  </si>
  <si>
    <t>Coordinación previa, Pack útiles 5 días, transporte y organización FERCAM 6 a 10 JUL.</t>
  </si>
  <si>
    <t>B57288193</t>
  </si>
  <si>
    <t>Campaña Comarketing CLM</t>
  </si>
  <si>
    <t>07</t>
  </si>
  <si>
    <t>G13463658</t>
  </si>
  <si>
    <t>Representación de actuaciones de teatro "Quiero ser el Quijote" el musical</t>
  </si>
  <si>
    <t>47091655Y</t>
  </si>
  <si>
    <t>Maquetación, impresión y transporte folletos exposición "Entre Albogues y clarines…"</t>
  </si>
  <si>
    <t>Adquisición software y base de datos</t>
  </si>
  <si>
    <t>46</t>
  </si>
  <si>
    <t>A46063418</t>
  </si>
  <si>
    <t>Diseño y producción de muestra gastronómica en Ciudad Real</t>
  </si>
  <si>
    <t>Montaje y desmontaje del stand institucional de JCCM en Talavera de la Reina. Gala premios Gran Selección</t>
  </si>
  <si>
    <t>50924951F</t>
  </si>
  <si>
    <t>B13461199</t>
  </si>
  <si>
    <t>Dirección y materia carrera popular cervantina-Esquivias-</t>
  </si>
  <si>
    <t>04200270X</t>
  </si>
  <si>
    <t>Alquiler varias copiadoras de 30 abril a 30 junio.</t>
  </si>
  <si>
    <t>B80281397</t>
  </si>
  <si>
    <t>Realización de Farinato Cervantino 1º pago según convenio 15/7/16</t>
  </si>
  <si>
    <t>B37541679</t>
  </si>
  <si>
    <t>Servicio auditoria cuentas anuales</t>
  </si>
  <si>
    <t>309</t>
  </si>
  <si>
    <t>B45388501</t>
  </si>
  <si>
    <t>Colaboración con Festival Ficción 20. Master Class</t>
  </si>
  <si>
    <t>G16320210</t>
  </si>
  <si>
    <t>Visita guiada a Bloggers en viaje promocional</t>
  </si>
  <si>
    <t>03124382Q</t>
  </si>
  <si>
    <t>A79855201</t>
  </si>
  <si>
    <t>E87204038</t>
  </si>
  <si>
    <t>B83581207</t>
  </si>
  <si>
    <t>Personal para convocatoria, coordinación y acompañamiento para grupo de Bloggers</t>
  </si>
  <si>
    <t>Diseño y producción de video "Figuras de calidad"</t>
  </si>
  <si>
    <t>B81644494</t>
  </si>
  <si>
    <t>Redacción fichas para catálogo exposición ATEMPORA</t>
  </si>
  <si>
    <t>51594461X</t>
  </si>
  <si>
    <t>50296932A</t>
  </si>
  <si>
    <t>Redacción estudio introductorio  para catálogo exposición ATEMPORA</t>
  </si>
  <si>
    <t>03102744K</t>
  </si>
  <si>
    <t>03796634R</t>
  </si>
  <si>
    <t>Inauguración Exposición AI WEI WEI en la Catedral de Cuenca</t>
  </si>
  <si>
    <t>B45730082</t>
  </si>
  <si>
    <t>Adquisición suministro eléctrico CTR 393180153 (COLEGIO DONCELLAS, 11)</t>
  </si>
  <si>
    <t>Alquiler copiadora SAMSUNG SCX-5835FN N/S:14AXBJFD2000PL mes julio</t>
  </si>
  <si>
    <t>Alquiler copiadora SAMSUNG SL-M4080FX0GX8BJEGC0002JD mes julio</t>
  </si>
  <si>
    <t>Servicio mantenimiento Toshiba E-Estudio 4540 CSE</t>
  </si>
  <si>
    <t>Suministros Ayuntamiento (Agua, Alcantarillado…) REF: 06010 0990351</t>
  </si>
  <si>
    <t>Adquisición material de oficina</t>
  </si>
  <si>
    <t>B83737064</t>
  </si>
  <si>
    <t>A10005510</t>
  </si>
  <si>
    <t>21% Y 10%</t>
  </si>
  <si>
    <t>E13589353</t>
  </si>
  <si>
    <t>REALIZACIÓN JORNADAS INFANTILES CERVANTINAS</t>
  </si>
  <si>
    <t>B45456936</t>
  </si>
  <si>
    <t>F13003249</t>
  </si>
  <si>
    <t xml:space="preserve">Dirección técnica y materiales de "Toledo es Triatlón 113 Media distancia" </t>
  </si>
  <si>
    <t>G45727898</t>
  </si>
  <si>
    <t>Alquiler copiadora SAMSUNG SL-M4080FX0GX8BJEGC0002JD mes agosto</t>
  </si>
  <si>
    <t>B16166472</t>
  </si>
  <si>
    <t>Realización Road Show "En un lugar de tu vida" 3º PARTE</t>
  </si>
  <si>
    <t xml:space="preserve">Asesoramiento jurídico </t>
  </si>
  <si>
    <t>Maquetación y producción dossier para Patrocinadores Cervantes IV Centenario</t>
  </si>
  <si>
    <t>Carteles, impresión, montaje y folletos Cervantes IV Centenario</t>
  </si>
  <si>
    <t>34</t>
  </si>
  <si>
    <t>B37407004</t>
  </si>
  <si>
    <t>B02300341</t>
  </si>
  <si>
    <t>4 TITIRICUENTOS</t>
  </si>
  <si>
    <t>G13520465</t>
  </si>
  <si>
    <t>B45752334</t>
  </si>
  <si>
    <t>COLABORACIÓN EN EL DIA INTERNACIONAL DE LOS MUSEOS, en Ciudad Real.</t>
  </si>
  <si>
    <t>ACTUACIÓN MUSICAL EN EL DIA INTER. MUSEOS EN CUENCA</t>
  </si>
  <si>
    <t>G16315285</t>
  </si>
  <si>
    <t>ACTUACIONES EN EL DIA INTER. MUSEO PROV CUENCA</t>
  </si>
  <si>
    <t>G16319469</t>
  </si>
  <si>
    <t>CARTELERIA PARA EL DIA INTERNACIONAL DE LOS MUSEOS</t>
  </si>
  <si>
    <t>Visita guiada. Dia internacional de los Museos</t>
  </si>
  <si>
    <t>41</t>
  </si>
  <si>
    <t>F954318069</t>
  </si>
  <si>
    <t>B45271327</t>
  </si>
  <si>
    <t>TRIPTICOS "ALBERTO ROMERO"</t>
  </si>
  <si>
    <t xml:space="preserve">MICO-MODULO INFORMATIVO DE CONSULTAS ONLINE </t>
  </si>
  <si>
    <t>A28162949</t>
  </si>
  <si>
    <t>CONCIERTO "Doulce Memoire" el 28/5/16 en Pastrana. III Ruta de Órganos.</t>
  </si>
  <si>
    <t>G13562517</t>
  </si>
  <si>
    <t>CONCIERTO de la Escolanía en Iglesia Camarena (TO) el 10/06/16</t>
  </si>
  <si>
    <t>R2800166G</t>
  </si>
  <si>
    <t>CONCIERTO Catedral de Sigüenza.</t>
  </si>
  <si>
    <t>05349953S</t>
  </si>
  <si>
    <t>ACTUACIÓN DEL TRIO SEKRETS en Ermita de N.Sra. Piedad en Quintanar de la Orden</t>
  </si>
  <si>
    <t>J64456056</t>
  </si>
  <si>
    <t>70330691A</t>
  </si>
  <si>
    <t>CONCIERTO en Parroquia S.Miguel Arcángel en Navahermosa (TO)</t>
  </si>
  <si>
    <t>G16200727</t>
  </si>
  <si>
    <t>ACTUACIÓN GRUPO LOCAL DE MUSICOS</t>
  </si>
  <si>
    <t>CONCIERTO en Parroquia S.Juan Bautista, Atienza.</t>
  </si>
  <si>
    <t>Y2134557X</t>
  </si>
  <si>
    <t>CONCIERTO en Iglesia Sto Domingo de Terrinches.</t>
  </si>
  <si>
    <t>15254454A</t>
  </si>
  <si>
    <t>Carteles, impresión, montaje y folletos exposición Molina de Aragón</t>
  </si>
  <si>
    <t>Adquisición suministro eléctrico. CTR: 573714964 (C/ Rio Cabriel, 12. Bajo 1.)</t>
  </si>
  <si>
    <t>VIAJES FERIAS TURISMO</t>
  </si>
  <si>
    <t>Recoger, embalar y trasladar las piezas de exposición Molina de Aragón</t>
  </si>
  <si>
    <t>B28139780</t>
  </si>
  <si>
    <t>Recoger, embalar y trasladar Obras de Arte EXP ATEMPORA</t>
  </si>
  <si>
    <t>Montaje escenario, iluminación, técnicos, transporte, etc</t>
  </si>
  <si>
    <t>038330204Z</t>
  </si>
  <si>
    <t>Alquiler copiadora Samsung SL-M4080FX. Mes de Septiembre 16</t>
  </si>
  <si>
    <t>Actividades de ludoteca, talleres, etc en Jornadas Infantiles Cervantinas</t>
  </si>
  <si>
    <t>Realización de Farinato Cervantino 2º pago según convenio 15/7/16</t>
  </si>
  <si>
    <t>Abastecimiento Food Track S.Bartolomé de las Abiertas</t>
  </si>
  <si>
    <t>Abastecimiento, transporte y organización Fercircatur C.Real</t>
  </si>
  <si>
    <t>Montaje y desmontaje de Stand en ferias</t>
  </si>
  <si>
    <t>Coordinación y gestión de la Muestra Gastronómica de Ciudad Real, del 20 a 22 Mayo 16.</t>
  </si>
  <si>
    <t>Inserción publicitaria en el Digital CLM campaña "Pasaporte Cervantes 2016"</t>
  </si>
  <si>
    <t>B45605391</t>
  </si>
  <si>
    <t>29090892D</t>
  </si>
  <si>
    <t>Abastecimiento food Track Cuenca</t>
  </si>
  <si>
    <t>Adquisición carpetas artesanales distintos modelos</t>
  </si>
  <si>
    <t>29</t>
  </si>
  <si>
    <t>B93048536</t>
  </si>
  <si>
    <t>Cuota inscripción Congreso de Astronomía</t>
  </si>
  <si>
    <t>31</t>
  </si>
  <si>
    <t>ESG71173692</t>
  </si>
  <si>
    <t>Campaña "AI WEIWEI" en revista Capital Arte</t>
  </si>
  <si>
    <t>B82441999</t>
  </si>
  <si>
    <t>Adquisición material oficina</t>
  </si>
  <si>
    <t>B86641222</t>
  </si>
  <si>
    <t>Adquisición ampliaciones y revelados para exposición "El Alma de Cervantes"</t>
  </si>
  <si>
    <t>05874606S</t>
  </si>
  <si>
    <t>50003823Y</t>
  </si>
  <si>
    <t>Realización de 10 fotografías para exposición "El Alma de Cervantes"</t>
  </si>
  <si>
    <t>E81617052</t>
  </si>
  <si>
    <t>22421488F</t>
  </si>
  <si>
    <t>04527574R</t>
  </si>
  <si>
    <t>B78370194</t>
  </si>
  <si>
    <t>B85039287</t>
  </si>
  <si>
    <t xml:space="preserve">Adquisición material eléctrico </t>
  </si>
  <si>
    <t>Devolución mes de Mayo 16</t>
  </si>
  <si>
    <t>324</t>
  </si>
  <si>
    <t>Seguro exposición</t>
  </si>
  <si>
    <t>Adquisición material informático - Disco duro externo Toshiba 1T -</t>
  </si>
  <si>
    <t>04553594P</t>
  </si>
  <si>
    <t>A13026208</t>
  </si>
  <si>
    <t xml:space="preserve">Adquisición material informático para I Fería de Videojuegos CRStart </t>
  </si>
  <si>
    <t>B63334635</t>
  </si>
  <si>
    <t>B16196719</t>
  </si>
  <si>
    <t>Adquisición material diverso</t>
  </si>
  <si>
    <t>Compra material diverso</t>
  </si>
  <si>
    <t>B23724545</t>
  </si>
  <si>
    <t>Servicio azafatas</t>
  </si>
  <si>
    <t xml:space="preserve">Adquisición DIESEL </t>
  </si>
  <si>
    <t>A-80298839</t>
  </si>
  <si>
    <t>B45544350</t>
  </si>
  <si>
    <t>FUNDACIÓN IMPULSA CASTILLA LA MANCHA</t>
  </si>
  <si>
    <t>3º TRIMESTRE/2016</t>
  </si>
  <si>
    <t>Asesoramiento jurídico</t>
  </si>
  <si>
    <t>Servicios jurídicos</t>
  </si>
  <si>
    <t>Material oficina</t>
  </si>
  <si>
    <t>Producción y distribución de folletos y videos promocionales Gran Selección</t>
  </si>
  <si>
    <t>Servicio Azafatas</t>
  </si>
  <si>
    <t>Organización visita 4x4 para la prensa a las Tablas de Daimiel</t>
  </si>
  <si>
    <t>Alojamiento, manutención..grupo Blogeros (viajes prensa)</t>
  </si>
  <si>
    <t>Adquisición productos alimentarios para Ferias</t>
  </si>
  <si>
    <t>Servicio transporte Madrid-Cuenca 55 pax (prensa)</t>
  </si>
  <si>
    <t>Coordinación  productos alimentarios de ferias.</t>
  </si>
  <si>
    <t>Coordinación previa, transporte y organización FERCAM 6 a 10 JUL.</t>
  </si>
  <si>
    <t>Asesoramiento jurídico.</t>
  </si>
  <si>
    <t xml:space="preserve">Servicio Monitores Museo Ciencias. </t>
  </si>
  <si>
    <t>Adquisición de productos para las ferias</t>
  </si>
  <si>
    <t>Protocolo empresas colaboradoras</t>
  </si>
  <si>
    <t>Servicio de seguridad de la exposición</t>
  </si>
  <si>
    <t>Adquisición clics campaña Pasaporte Cervantes</t>
  </si>
  <si>
    <t>Servicio monitores del Museo de las Ciencias</t>
  </si>
  <si>
    <t>Adquisición de materiales del Museo Ciencias</t>
  </si>
  <si>
    <t>Adquisición de atriles para libros</t>
  </si>
  <si>
    <t>Impresión libro exposición Cervantes IV Centenario</t>
  </si>
  <si>
    <t>3</t>
  </si>
  <si>
    <t>Servicios comisariado exposiciones: APOSTOLADO, LOS ANGELES INMACULISTAS Y ENTRE ALBORES Y CLARINES</t>
  </si>
  <si>
    <t>Servicios jurídicos. Notaría</t>
  </si>
  <si>
    <t>Monitores del Museo de las Ciencias</t>
  </si>
  <si>
    <t>Servicio Catering inauguración exposición "El Alma de Cervantes"</t>
  </si>
  <si>
    <t>Realización exposición "Entre Albogues y Clarines"</t>
  </si>
  <si>
    <t>Consumo telefónico varias líneas móviles</t>
  </si>
  <si>
    <t>Publicidad en trasera autobuses y online de campaña promoción turística de CLM</t>
  </si>
  <si>
    <t>Seguro de la exposición "Los siglos del barroco en el señorío de Molina"</t>
  </si>
  <si>
    <t xml:space="preserve">Diseño, programación y puesta en marcha página Web </t>
  </si>
  <si>
    <t>Diseño, programación y puesta en marcha página Web. Tres meses</t>
  </si>
  <si>
    <t>Personal: guías y vigilantes de sala de la exposición en junio ATEMPORA</t>
  </si>
  <si>
    <t>Personal: guías y vigilantes de sala de la exposición en junio "ENTRE CLARINES"</t>
  </si>
  <si>
    <t>Servicio mensajería</t>
  </si>
  <si>
    <t>Adquisición material eléctrico para talleres y planetario móvil</t>
  </si>
  <si>
    <t>Visitas guiadas. Día internacional de los Museos</t>
  </si>
  <si>
    <t>Dípticos y cartelería del Día Internacional de los Museos</t>
  </si>
  <si>
    <t xml:space="preserve">Servicio mensajería </t>
  </si>
  <si>
    <t>Servicio guías y vigilantes de sala de la exposición ATEMPORA agosto en Sigüenza</t>
  </si>
  <si>
    <t>Personal: guías y vigilantes de sala de la exposición agosto en Molina de Aragón</t>
  </si>
  <si>
    <t>Trípticos, carteles, banderolas, maquetación y arte final de invitaciones para exposición "Salvador Dalí y Don Quijote"</t>
  </si>
  <si>
    <t>Fotógrafos para exposición "El Alma de Cervantes"</t>
  </si>
  <si>
    <t>Adquisición vinilos y trípticos para exposición "El Alma de Cervantes"</t>
  </si>
  <si>
    <t>Reportaje fotográfico de 10 obras para exposición "El Alma de Cervantes"</t>
  </si>
  <si>
    <t>Reparación en Museo de las Ciencias</t>
  </si>
  <si>
    <t>Servicio guías de la exposición de septiembre en Molina de Aragón</t>
  </si>
  <si>
    <t>Servicio guías de la exposición Atempora de septiembre.</t>
  </si>
  <si>
    <t>Servicios Varios representación Feria Turismo en Jaén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</si>
</sst>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[$-C0A]dddd\,\ dd&quot; de &quot;mmmm&quot; de &quot;yyyy"/>
    <numFmt numFmtId="170" formatCode="0.000"/>
    <numFmt numFmtId="171" formatCode="#,##0\ _€"/>
    <numFmt numFmtId="172" formatCode="#,##0.00\ &quot;€&quot;"/>
    <numFmt numFmtId="173" formatCode="#,##0.00\ _€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dd\-mm\-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sz val="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49" fontId="45" fillId="0" borderId="10" xfId="0" applyNumberFormat="1" applyFont="1" applyFill="1" applyBorder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49" fontId="45" fillId="0" borderId="10" xfId="0" applyNumberFormat="1" applyFont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center" wrapText="1"/>
    </xf>
    <xf numFmtId="9" fontId="45" fillId="0" borderId="10" xfId="56" applyFont="1" applyBorder="1" applyAlignment="1">
      <alignment vertical="center" wrapText="1"/>
    </xf>
    <xf numFmtId="9" fontId="45" fillId="0" borderId="0" xfId="56" applyFont="1" applyAlignment="1">
      <alignment vertical="center" wrapText="1"/>
    </xf>
    <xf numFmtId="9" fontId="45" fillId="0" borderId="10" xfId="56" applyFont="1" applyFill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22" fillId="0" borderId="11" xfId="54" applyFont="1" applyFill="1" applyBorder="1" applyAlignment="1">
      <alignment horizontal="center" vertical="center" wrapText="1"/>
      <protection/>
    </xf>
    <xf numFmtId="0" fontId="22" fillId="0" borderId="11" xfId="54" applyFont="1" applyFill="1" applyBorder="1" applyAlignment="1">
      <alignment horizontal="left" vertical="center" wrapText="1"/>
      <protection/>
    </xf>
    <xf numFmtId="0" fontId="45" fillId="0" borderId="0" xfId="0" applyFont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22" fillId="0" borderId="11" xfId="54" applyFont="1" applyFill="1" applyBorder="1" applyAlignment="1">
      <alignment vertical="center" wrapText="1"/>
      <protection/>
    </xf>
    <xf numFmtId="4" fontId="45" fillId="0" borderId="10" xfId="0" applyNumberFormat="1" applyFont="1" applyBorder="1" applyAlignment="1">
      <alignment vertical="center" wrapText="1"/>
    </xf>
    <xf numFmtId="4" fontId="45" fillId="0" borderId="10" xfId="0" applyNumberFormat="1" applyFont="1" applyFill="1" applyBorder="1" applyAlignment="1">
      <alignment vertical="center" wrapText="1"/>
    </xf>
    <xf numFmtId="0" fontId="22" fillId="0" borderId="10" xfId="54" applyFont="1" applyFill="1" applyBorder="1" applyAlignment="1">
      <alignment horizontal="center" vertical="center" wrapText="1"/>
      <protection/>
    </xf>
    <xf numFmtId="0" fontId="45" fillId="0" borderId="0" xfId="0" applyFont="1" applyFill="1" applyAlignment="1">
      <alignment horizontal="left" vertical="center" wrapText="1"/>
    </xf>
    <xf numFmtId="49" fontId="24" fillId="0" borderId="10" xfId="0" applyNumberFormat="1" applyFont="1" applyBorder="1" applyAlignment="1">
      <alignment vertical="center" wrapText="1"/>
    </xf>
    <xf numFmtId="4" fontId="45" fillId="0" borderId="0" xfId="0" applyNumberFormat="1" applyFont="1" applyAlignment="1">
      <alignment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22" fillId="0" borderId="12" xfId="54" applyFont="1" applyFill="1" applyBorder="1" applyAlignment="1">
      <alignment horizontal="left" vertical="center" wrapText="1"/>
      <protection/>
    </xf>
    <xf numFmtId="0" fontId="22" fillId="0" borderId="12" xfId="54" applyFont="1" applyFill="1" applyBorder="1" applyAlignment="1">
      <alignment horizontal="center" vertical="center" wrapText="1"/>
      <protection/>
    </xf>
    <xf numFmtId="4" fontId="45" fillId="0" borderId="0" xfId="0" applyNumberFormat="1" applyFont="1" applyFill="1" applyBorder="1" applyAlignment="1">
      <alignment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" fontId="22" fillId="0" borderId="10" xfId="54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" fontId="24" fillId="0" borderId="10" xfId="0" applyNumberFormat="1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49" fontId="45" fillId="0" borderId="13" xfId="0" applyNumberFormat="1" applyFont="1" applyBorder="1" applyAlignment="1">
      <alignment vertical="center" wrapText="1"/>
    </xf>
    <xf numFmtId="4" fontId="45" fillId="0" borderId="13" xfId="0" applyNumberFormat="1" applyFont="1" applyBorder="1" applyAlignment="1">
      <alignment vertical="center" wrapText="1"/>
    </xf>
    <xf numFmtId="9" fontId="45" fillId="0" borderId="13" xfId="56" applyFont="1" applyBorder="1" applyAlignment="1">
      <alignment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vertical="center" wrapText="1"/>
    </xf>
    <xf numFmtId="178" fontId="45" fillId="0" borderId="0" xfId="0" applyNumberFormat="1" applyFont="1" applyAlignment="1">
      <alignment horizontal="right" vertical="center" wrapText="1"/>
    </xf>
    <xf numFmtId="178" fontId="45" fillId="0" borderId="10" xfId="0" applyNumberFormat="1" applyFont="1" applyBorder="1" applyAlignment="1">
      <alignment horizontal="right" vertical="center" wrapText="1"/>
    </xf>
    <xf numFmtId="178" fontId="45" fillId="0" borderId="10" xfId="0" applyNumberFormat="1" applyFont="1" applyFill="1" applyBorder="1" applyAlignment="1">
      <alignment horizontal="right" vertical="center" wrapText="1"/>
    </xf>
    <xf numFmtId="178" fontId="24" fillId="0" borderId="10" xfId="0" applyNumberFormat="1" applyFont="1" applyBorder="1" applyAlignment="1">
      <alignment horizontal="right" vertical="center" wrapText="1"/>
    </xf>
    <xf numFmtId="178" fontId="45" fillId="0" borderId="0" xfId="0" applyNumberFormat="1" applyFont="1" applyFill="1" applyBorder="1" applyAlignment="1">
      <alignment horizontal="right" vertical="center" wrapText="1"/>
    </xf>
    <xf numFmtId="178" fontId="24" fillId="0" borderId="10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9" fontId="45" fillId="33" borderId="10" xfId="56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" fontId="45" fillId="0" borderId="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9" fontId="46" fillId="0" borderId="0" xfId="56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49" fontId="45" fillId="0" borderId="13" xfId="0" applyNumberFormat="1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49" fontId="48" fillId="34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9" fontId="48" fillId="0" borderId="10" xfId="56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5" fillId="0" borderId="14" xfId="0" applyNumberFormat="1" applyFont="1" applyBorder="1" applyAlignment="1">
      <alignment vertical="center" wrapText="1"/>
    </xf>
    <xf numFmtId="49" fontId="45" fillId="0" borderId="14" xfId="0" applyNumberFormat="1" applyFont="1" applyBorder="1" applyAlignment="1">
      <alignment horizontal="center" vertical="center" wrapText="1"/>
    </xf>
    <xf numFmtId="1" fontId="45" fillId="0" borderId="14" xfId="0" applyNumberFormat="1" applyFont="1" applyFill="1" applyBorder="1" applyAlignment="1">
      <alignment horizontal="center" vertical="center" wrapText="1"/>
    </xf>
    <xf numFmtId="1" fontId="45" fillId="0" borderId="14" xfId="0" applyNumberFormat="1" applyFont="1" applyBorder="1" applyAlignment="1">
      <alignment horizontal="center" vertical="center" wrapText="1"/>
    </xf>
    <xf numFmtId="4" fontId="45" fillId="0" borderId="14" xfId="0" applyNumberFormat="1" applyFont="1" applyBorder="1" applyAlignment="1">
      <alignment vertical="center" wrapText="1"/>
    </xf>
    <xf numFmtId="9" fontId="45" fillId="0" borderId="14" xfId="56" applyFont="1" applyBorder="1" applyAlignment="1">
      <alignment vertical="center" wrapText="1"/>
    </xf>
    <xf numFmtId="4" fontId="45" fillId="0" borderId="14" xfId="0" applyNumberFormat="1" applyFont="1" applyFill="1" applyBorder="1" applyAlignment="1">
      <alignment horizontal="center" vertical="center" wrapText="1"/>
    </xf>
    <xf numFmtId="4" fontId="45" fillId="0" borderId="14" xfId="0" applyNumberFormat="1" applyFont="1" applyFill="1" applyBorder="1" applyAlignment="1">
      <alignment vertical="center" wrapText="1"/>
    </xf>
    <xf numFmtId="178" fontId="45" fillId="0" borderId="14" xfId="0" applyNumberFormat="1" applyFont="1" applyBorder="1" applyAlignment="1">
      <alignment horizontal="right" vertical="center" wrapText="1"/>
    </xf>
    <xf numFmtId="0" fontId="48" fillId="34" borderId="10" xfId="0" applyFont="1" applyFill="1" applyBorder="1" applyAlignment="1">
      <alignment vertical="center" wrapText="1"/>
    </xf>
    <xf numFmtId="4" fontId="22" fillId="0" borderId="10" xfId="54" applyNumberFormat="1" applyFont="1" applyFill="1" applyBorder="1" applyAlignment="1">
      <alignment vertical="center" wrapText="1"/>
      <protection/>
    </xf>
    <xf numFmtId="0" fontId="45" fillId="0" borderId="0" xfId="0" applyFont="1" applyFill="1" applyBorder="1" applyAlignment="1">
      <alignment horizontal="left" vertical="center" wrapText="1"/>
    </xf>
    <xf numFmtId="49" fontId="45" fillId="0" borderId="0" xfId="0" applyNumberFormat="1" applyFont="1" applyFill="1" applyBorder="1" applyAlignment="1">
      <alignment vertical="center" wrapText="1"/>
    </xf>
    <xf numFmtId="9" fontId="45" fillId="0" borderId="0" xfId="56" applyFont="1" applyFill="1" applyBorder="1" applyAlignment="1">
      <alignment vertical="center" wrapText="1"/>
    </xf>
    <xf numFmtId="178" fontId="45" fillId="0" borderId="13" xfId="0" applyNumberFormat="1" applyFont="1" applyBorder="1" applyAlignment="1">
      <alignment horizontal="right" vertical="center" wrapText="1"/>
    </xf>
    <xf numFmtId="0" fontId="4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214"/>
  <sheetViews>
    <sheetView tabSelected="1" zoomScalePageLayoutView="0" workbookViewId="0" topLeftCell="A1">
      <pane ySplit="2" topLeftCell="A21" activePane="bottomLeft" state="frozen"/>
      <selection pane="topLeft" activeCell="G38" sqref="G38"/>
      <selection pane="bottomLeft" activeCell="C35" sqref="C35"/>
    </sheetView>
  </sheetViews>
  <sheetFormatPr defaultColWidth="11.57421875" defaultRowHeight="15"/>
  <cols>
    <col min="1" max="1" width="2.421875" style="1" customWidth="1"/>
    <col min="2" max="2" width="3.8515625" style="30" customWidth="1"/>
    <col min="3" max="3" width="29.57421875" style="1" customWidth="1"/>
    <col min="4" max="4" width="7.140625" style="82" customWidth="1"/>
    <col min="5" max="5" width="7.57421875" style="75" customWidth="1"/>
    <col min="6" max="6" width="8.7109375" style="75" customWidth="1"/>
    <col min="7" max="7" width="7.28125" style="75" customWidth="1"/>
    <col min="8" max="8" width="4.8515625" style="75" customWidth="1"/>
    <col min="9" max="9" width="10.57421875" style="75" customWidth="1"/>
    <col min="10" max="10" width="4.8515625" style="1" hidden="1" customWidth="1"/>
    <col min="11" max="11" width="10.7109375" style="23" customWidth="1"/>
    <col min="12" max="12" width="3.28125" style="8" hidden="1" customWidth="1"/>
    <col min="13" max="13" width="7.00390625" style="1" customWidth="1"/>
    <col min="14" max="14" width="3.28125" style="8" hidden="1" customWidth="1"/>
    <col min="15" max="15" width="7.421875" style="11" hidden="1" customWidth="1"/>
    <col min="16" max="16" width="10.28125" style="1" customWidth="1"/>
    <col min="17" max="17" width="9.7109375" style="48" customWidth="1"/>
    <col min="18" max="18" width="26.28125" style="1" customWidth="1"/>
    <col min="19" max="16384" width="11.57421875" style="1" customWidth="1"/>
  </cols>
  <sheetData>
    <row r="1" spans="2:33" ht="21.75" customHeight="1">
      <c r="B1" s="79"/>
      <c r="C1" s="106" t="s">
        <v>266</v>
      </c>
      <c r="D1" s="106"/>
      <c r="E1" s="106"/>
      <c r="F1" s="106"/>
      <c r="G1" s="106"/>
      <c r="H1" s="106"/>
      <c r="I1" s="106"/>
      <c r="J1" s="106"/>
      <c r="K1" s="106"/>
      <c r="L1" s="76"/>
      <c r="M1" s="77"/>
      <c r="N1" s="106" t="s">
        <v>267</v>
      </c>
      <c r="O1" s="106"/>
      <c r="P1" s="106"/>
      <c r="Q1" s="106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</row>
    <row r="2" spans="2:17" s="15" customFormat="1" ht="36" customHeight="1">
      <c r="B2" s="86" t="s">
        <v>38</v>
      </c>
      <c r="C2" s="84" t="s">
        <v>0</v>
      </c>
      <c r="D2" s="85" t="s">
        <v>1</v>
      </c>
      <c r="E2" s="84" t="s">
        <v>2</v>
      </c>
      <c r="F2" s="84" t="s">
        <v>3</v>
      </c>
      <c r="G2" s="84" t="s">
        <v>12</v>
      </c>
      <c r="H2" s="84" t="s">
        <v>11</v>
      </c>
      <c r="I2" s="84" t="s">
        <v>4</v>
      </c>
      <c r="J2" s="88"/>
      <c r="K2" s="100" t="s">
        <v>5</v>
      </c>
      <c r="L2" s="89"/>
      <c r="M2" s="84" t="s">
        <v>6</v>
      </c>
      <c r="N2" s="89"/>
      <c r="O2" s="90"/>
      <c r="P2" s="84" t="s">
        <v>7</v>
      </c>
      <c r="Q2" s="84" t="s">
        <v>8</v>
      </c>
    </row>
    <row r="3" spans="2:17" ht="19.5" customHeight="1">
      <c r="B3" s="34">
        <v>464</v>
      </c>
      <c r="C3" s="43" t="s">
        <v>61</v>
      </c>
      <c r="D3" s="83" t="s">
        <v>27</v>
      </c>
      <c r="E3" s="87" t="s">
        <v>9</v>
      </c>
      <c r="F3" s="87" t="s">
        <v>70</v>
      </c>
      <c r="G3" s="83" t="s">
        <v>15</v>
      </c>
      <c r="H3" s="83" t="s">
        <v>63</v>
      </c>
      <c r="I3" s="83" t="s">
        <v>62</v>
      </c>
      <c r="J3" s="44">
        <v>0</v>
      </c>
      <c r="K3" s="44">
        <v>1459.86</v>
      </c>
      <c r="L3" s="45">
        <v>0.21</v>
      </c>
      <c r="M3" s="44">
        <f>K3*L3</f>
        <v>306.57059999999996</v>
      </c>
      <c r="N3" s="45">
        <v>0</v>
      </c>
      <c r="O3" s="46">
        <f>K3*N3</f>
        <v>0</v>
      </c>
      <c r="P3" s="47">
        <f aca="true" t="shared" si="0" ref="P3:P9">J3+K3+M3-O3</f>
        <v>1766.4306</v>
      </c>
      <c r="Q3" s="105">
        <v>42552</v>
      </c>
    </row>
    <row r="4" spans="2:17" ht="19.5" customHeight="1">
      <c r="B4" s="31">
        <v>465</v>
      </c>
      <c r="C4" s="4" t="s">
        <v>101</v>
      </c>
      <c r="D4" s="68" t="s">
        <v>25</v>
      </c>
      <c r="E4" s="80" t="s">
        <v>10</v>
      </c>
      <c r="F4" s="80" t="s">
        <v>42</v>
      </c>
      <c r="G4" s="68" t="s">
        <v>15</v>
      </c>
      <c r="H4" s="68" t="s">
        <v>63</v>
      </c>
      <c r="I4" s="68" t="s">
        <v>102</v>
      </c>
      <c r="J4" s="18">
        <v>0</v>
      </c>
      <c r="K4" s="18">
        <v>750</v>
      </c>
      <c r="L4" s="7">
        <v>0.21</v>
      </c>
      <c r="M4" s="18">
        <f>K4*L4</f>
        <v>157.5</v>
      </c>
      <c r="N4" s="7">
        <v>0</v>
      </c>
      <c r="O4" s="24">
        <v>0</v>
      </c>
      <c r="P4" s="19">
        <f t="shared" si="0"/>
        <v>907.5</v>
      </c>
      <c r="Q4" s="49">
        <v>42552</v>
      </c>
    </row>
    <row r="5" spans="2:18" ht="19.5" customHeight="1">
      <c r="B5" s="31">
        <v>467</v>
      </c>
      <c r="C5" s="4" t="s">
        <v>103</v>
      </c>
      <c r="D5" s="68" t="s">
        <v>27</v>
      </c>
      <c r="E5" s="68" t="s">
        <v>10</v>
      </c>
      <c r="F5" s="68" t="s">
        <v>41</v>
      </c>
      <c r="G5" s="65" t="s">
        <v>14</v>
      </c>
      <c r="H5" s="66">
        <v>1</v>
      </c>
      <c r="I5" s="68" t="s">
        <v>104</v>
      </c>
      <c r="J5" s="18">
        <v>0</v>
      </c>
      <c r="K5" s="101">
        <v>10710</v>
      </c>
      <c r="L5" s="7">
        <v>0.21</v>
      </c>
      <c r="M5" s="18">
        <v>2249.1</v>
      </c>
      <c r="N5" s="9"/>
      <c r="O5" s="24"/>
      <c r="P5" s="41">
        <f t="shared" si="0"/>
        <v>12959.1</v>
      </c>
      <c r="Q5" s="49">
        <v>42552</v>
      </c>
      <c r="R5" s="3"/>
    </row>
    <row r="6" spans="2:18" ht="19.5" customHeight="1">
      <c r="B6" s="31">
        <v>468</v>
      </c>
      <c r="C6" s="4" t="s">
        <v>103</v>
      </c>
      <c r="D6" s="68" t="s">
        <v>27</v>
      </c>
      <c r="E6" s="68" t="s">
        <v>10</v>
      </c>
      <c r="F6" s="68" t="s">
        <v>41</v>
      </c>
      <c r="G6" s="65" t="s">
        <v>14</v>
      </c>
      <c r="H6" s="66">
        <v>1</v>
      </c>
      <c r="I6" s="68" t="s">
        <v>105</v>
      </c>
      <c r="J6" s="18">
        <v>0</v>
      </c>
      <c r="K6" s="101">
        <v>10680</v>
      </c>
      <c r="L6" s="7">
        <v>0.21</v>
      </c>
      <c r="M6" s="18">
        <f>K6*L6</f>
        <v>2242.7999999999997</v>
      </c>
      <c r="N6" s="9"/>
      <c r="O6" s="24"/>
      <c r="P6" s="19">
        <f t="shared" si="0"/>
        <v>12922.8</v>
      </c>
      <c r="Q6" s="49">
        <v>42552</v>
      </c>
      <c r="R6" s="3"/>
    </row>
    <row r="7" spans="2:18" ht="19.5" customHeight="1">
      <c r="B7" s="31">
        <v>469</v>
      </c>
      <c r="C7" s="4" t="s">
        <v>103</v>
      </c>
      <c r="D7" s="68" t="s">
        <v>25</v>
      </c>
      <c r="E7" s="68" t="s">
        <v>10</v>
      </c>
      <c r="F7" s="68" t="s">
        <v>41</v>
      </c>
      <c r="G7" s="65" t="s">
        <v>14</v>
      </c>
      <c r="H7" s="66">
        <v>1</v>
      </c>
      <c r="I7" s="68" t="s">
        <v>106</v>
      </c>
      <c r="J7" s="18">
        <v>0</v>
      </c>
      <c r="K7" s="101">
        <v>17600</v>
      </c>
      <c r="L7" s="7">
        <v>0.21</v>
      </c>
      <c r="M7" s="18">
        <f>K7*L7</f>
        <v>3696</v>
      </c>
      <c r="N7" s="7">
        <v>0</v>
      </c>
      <c r="O7" s="24">
        <f>K7*N7</f>
        <v>0</v>
      </c>
      <c r="P7" s="19">
        <f t="shared" si="0"/>
        <v>21296</v>
      </c>
      <c r="Q7" s="49">
        <v>42552</v>
      </c>
      <c r="R7" s="3"/>
    </row>
    <row r="8" spans="2:17" ht="19.5" customHeight="1">
      <c r="B8" s="35">
        <v>470</v>
      </c>
      <c r="C8" s="2" t="s">
        <v>17</v>
      </c>
      <c r="D8" s="80" t="s">
        <v>27</v>
      </c>
      <c r="E8" s="80" t="s">
        <v>9</v>
      </c>
      <c r="F8" s="80" t="s">
        <v>70</v>
      </c>
      <c r="G8" s="68" t="s">
        <v>15</v>
      </c>
      <c r="H8" s="68" t="s">
        <v>63</v>
      </c>
      <c r="I8" s="68" t="s">
        <v>18</v>
      </c>
      <c r="J8" s="18">
        <v>0</v>
      </c>
      <c r="K8" s="19">
        <v>120</v>
      </c>
      <c r="L8" s="7">
        <v>0.21</v>
      </c>
      <c r="M8" s="18">
        <f>K8*L8</f>
        <v>25.2</v>
      </c>
      <c r="N8" s="7">
        <v>0</v>
      </c>
      <c r="O8" s="24">
        <f>K8*N8</f>
        <v>0</v>
      </c>
      <c r="P8" s="19">
        <f t="shared" si="0"/>
        <v>145.2</v>
      </c>
      <c r="Q8" s="50">
        <v>42552</v>
      </c>
    </row>
    <row r="9" spans="2:18" ht="19.5" customHeight="1">
      <c r="B9" s="35">
        <v>484</v>
      </c>
      <c r="C9" s="4" t="s">
        <v>95</v>
      </c>
      <c r="D9" s="68" t="s">
        <v>40</v>
      </c>
      <c r="E9" s="68" t="s">
        <v>10</v>
      </c>
      <c r="F9" s="68" t="s">
        <v>41</v>
      </c>
      <c r="G9" s="65" t="s">
        <v>14</v>
      </c>
      <c r="H9" s="66">
        <v>1</v>
      </c>
      <c r="I9" s="68" t="s">
        <v>96</v>
      </c>
      <c r="J9" s="18">
        <v>0</v>
      </c>
      <c r="K9" s="101">
        <v>24793.39</v>
      </c>
      <c r="L9" s="7">
        <v>0.21</v>
      </c>
      <c r="M9" s="18">
        <f>K9*L9</f>
        <v>5206.6119</v>
      </c>
      <c r="N9" s="7">
        <v>0</v>
      </c>
      <c r="O9" s="24">
        <f>K9*N9</f>
        <v>0</v>
      </c>
      <c r="P9" s="19">
        <f t="shared" si="0"/>
        <v>30000.0019</v>
      </c>
      <c r="Q9" s="49">
        <v>42556</v>
      </c>
      <c r="R9" s="3"/>
    </row>
    <row r="10" spans="2:18" ht="19.5" customHeight="1">
      <c r="B10" s="35">
        <v>485</v>
      </c>
      <c r="C10" s="4" t="s">
        <v>270</v>
      </c>
      <c r="D10" s="68" t="s">
        <v>27</v>
      </c>
      <c r="E10" s="68" t="s">
        <v>10</v>
      </c>
      <c r="F10" s="68" t="s">
        <v>43</v>
      </c>
      <c r="G10" s="68" t="s">
        <v>15</v>
      </c>
      <c r="H10" s="68" t="s">
        <v>63</v>
      </c>
      <c r="I10" s="68" t="s">
        <v>44</v>
      </c>
      <c r="J10" s="18">
        <v>0</v>
      </c>
      <c r="K10" s="18">
        <v>691.49</v>
      </c>
      <c r="L10" s="7">
        <v>0.21</v>
      </c>
      <c r="M10" s="18">
        <f aca="true" t="shared" si="1" ref="M10:M16">K10*L10</f>
        <v>145.2129</v>
      </c>
      <c r="N10" s="7">
        <v>0</v>
      </c>
      <c r="O10" s="24">
        <f aca="true" t="shared" si="2" ref="O10:O16">K10*N10</f>
        <v>0</v>
      </c>
      <c r="P10" s="19">
        <f aca="true" t="shared" si="3" ref="P10:P16">J10+K10+M10-O10</f>
        <v>836.7029</v>
      </c>
      <c r="Q10" s="49">
        <v>42556</v>
      </c>
      <c r="R10" s="6"/>
    </row>
    <row r="11" spans="2:18" ht="19.5" customHeight="1">
      <c r="B11" s="35">
        <v>486</v>
      </c>
      <c r="C11" s="4" t="s">
        <v>108</v>
      </c>
      <c r="D11" s="68" t="s">
        <v>27</v>
      </c>
      <c r="E11" s="68" t="s">
        <v>10</v>
      </c>
      <c r="F11" s="68" t="s">
        <v>41</v>
      </c>
      <c r="G11" s="65" t="s">
        <v>14</v>
      </c>
      <c r="H11" s="66">
        <v>1</v>
      </c>
      <c r="I11" s="68" t="s">
        <v>109</v>
      </c>
      <c r="J11" s="18">
        <v>0</v>
      </c>
      <c r="K11" s="101">
        <v>11600</v>
      </c>
      <c r="L11" s="7">
        <v>0.21</v>
      </c>
      <c r="M11" s="18">
        <f t="shared" si="1"/>
        <v>2436</v>
      </c>
      <c r="N11" s="7">
        <v>0</v>
      </c>
      <c r="O11" s="24">
        <f t="shared" si="2"/>
        <v>0</v>
      </c>
      <c r="P11" s="19">
        <f t="shared" si="3"/>
        <v>14036</v>
      </c>
      <c r="Q11" s="49">
        <v>42556</v>
      </c>
      <c r="R11" s="3"/>
    </row>
    <row r="12" spans="2:18" ht="19.5" customHeight="1">
      <c r="B12" s="35">
        <v>487</v>
      </c>
      <c r="C12" s="4" t="s">
        <v>271</v>
      </c>
      <c r="D12" s="68" t="s">
        <v>27</v>
      </c>
      <c r="E12" s="68" t="s">
        <v>10</v>
      </c>
      <c r="F12" s="68" t="s">
        <v>41</v>
      </c>
      <c r="G12" s="65" t="s">
        <v>14</v>
      </c>
      <c r="H12" s="66">
        <v>1</v>
      </c>
      <c r="I12" s="68" t="s">
        <v>110</v>
      </c>
      <c r="J12" s="18">
        <v>0</v>
      </c>
      <c r="K12" s="101">
        <v>12053.72</v>
      </c>
      <c r="L12" s="7">
        <v>0.21</v>
      </c>
      <c r="M12" s="18">
        <f t="shared" si="1"/>
        <v>2531.2812</v>
      </c>
      <c r="N12" s="7">
        <v>0</v>
      </c>
      <c r="O12" s="24">
        <f t="shared" si="2"/>
        <v>0</v>
      </c>
      <c r="P12" s="19">
        <f t="shared" si="3"/>
        <v>14585.001199999999</v>
      </c>
      <c r="Q12" s="49">
        <v>42557</v>
      </c>
      <c r="R12" s="3"/>
    </row>
    <row r="13" spans="2:18" ht="19.5" customHeight="1">
      <c r="B13" s="35">
        <v>488</v>
      </c>
      <c r="C13" s="4" t="s">
        <v>111</v>
      </c>
      <c r="D13" s="68" t="s">
        <v>27</v>
      </c>
      <c r="E13" s="68" t="s">
        <v>10</v>
      </c>
      <c r="F13" s="68" t="s">
        <v>41</v>
      </c>
      <c r="G13" s="65" t="s">
        <v>14</v>
      </c>
      <c r="H13" s="66">
        <v>1</v>
      </c>
      <c r="I13" s="68" t="s">
        <v>110</v>
      </c>
      <c r="J13" s="18">
        <v>0</v>
      </c>
      <c r="K13" s="101">
        <v>17024.79</v>
      </c>
      <c r="L13" s="7">
        <v>0.21</v>
      </c>
      <c r="M13" s="18">
        <f t="shared" si="1"/>
        <v>3575.2059</v>
      </c>
      <c r="N13" s="7">
        <v>0</v>
      </c>
      <c r="O13" s="24">
        <f t="shared" si="2"/>
        <v>0</v>
      </c>
      <c r="P13" s="19">
        <f t="shared" si="3"/>
        <v>20599.9959</v>
      </c>
      <c r="Q13" s="49">
        <v>42557</v>
      </c>
      <c r="R13" s="3"/>
    </row>
    <row r="14" spans="2:18" ht="19.5" customHeight="1">
      <c r="B14" s="35">
        <v>489</v>
      </c>
      <c r="C14" s="4" t="s">
        <v>112</v>
      </c>
      <c r="D14" s="68" t="s">
        <v>27</v>
      </c>
      <c r="E14" s="68" t="s">
        <v>10</v>
      </c>
      <c r="F14" s="68" t="s">
        <v>41</v>
      </c>
      <c r="G14" s="65" t="s">
        <v>14</v>
      </c>
      <c r="H14" s="66">
        <v>1</v>
      </c>
      <c r="I14" s="68" t="s">
        <v>110</v>
      </c>
      <c r="J14" s="18">
        <v>0</v>
      </c>
      <c r="K14" s="101">
        <v>14462.81</v>
      </c>
      <c r="L14" s="7">
        <v>0.21</v>
      </c>
      <c r="M14" s="18">
        <f t="shared" si="1"/>
        <v>3037.1901</v>
      </c>
      <c r="N14" s="7">
        <v>0</v>
      </c>
      <c r="O14" s="24">
        <f t="shared" si="2"/>
        <v>0</v>
      </c>
      <c r="P14" s="19">
        <f t="shared" si="3"/>
        <v>17500.000099999997</v>
      </c>
      <c r="Q14" s="49">
        <v>42557</v>
      </c>
      <c r="R14" s="3"/>
    </row>
    <row r="15" spans="2:17" ht="19.5" customHeight="1">
      <c r="B15" s="35">
        <v>490</v>
      </c>
      <c r="C15" s="4" t="s">
        <v>113</v>
      </c>
      <c r="D15" s="68" t="s">
        <v>27</v>
      </c>
      <c r="E15" s="68" t="s">
        <v>10</v>
      </c>
      <c r="F15" s="80" t="s">
        <v>53</v>
      </c>
      <c r="G15" s="65" t="s">
        <v>14</v>
      </c>
      <c r="H15" s="66">
        <v>1</v>
      </c>
      <c r="I15" s="68" t="s">
        <v>77</v>
      </c>
      <c r="J15" s="18">
        <v>0</v>
      </c>
      <c r="K15" s="101">
        <v>319.85</v>
      </c>
      <c r="L15" s="7">
        <v>0.21</v>
      </c>
      <c r="M15" s="18">
        <f t="shared" si="1"/>
        <v>67.16850000000001</v>
      </c>
      <c r="N15" s="7">
        <v>0</v>
      </c>
      <c r="O15" s="24">
        <f t="shared" si="2"/>
        <v>0</v>
      </c>
      <c r="P15" s="19">
        <f t="shared" si="3"/>
        <v>387.0185</v>
      </c>
      <c r="Q15" s="49">
        <v>42557</v>
      </c>
    </row>
    <row r="16" spans="2:18" ht="19.5" customHeight="1">
      <c r="B16" s="35">
        <v>491</v>
      </c>
      <c r="C16" s="4" t="s">
        <v>115</v>
      </c>
      <c r="D16" s="68" t="s">
        <v>116</v>
      </c>
      <c r="E16" s="68" t="s">
        <v>10</v>
      </c>
      <c r="F16" s="68" t="s">
        <v>69</v>
      </c>
      <c r="G16" s="65" t="s">
        <v>14</v>
      </c>
      <c r="H16" s="66">
        <v>1</v>
      </c>
      <c r="I16" s="68" t="s">
        <v>114</v>
      </c>
      <c r="J16" s="18">
        <v>0</v>
      </c>
      <c r="K16" s="101">
        <v>10500</v>
      </c>
      <c r="L16" s="7">
        <v>0.21</v>
      </c>
      <c r="M16" s="18">
        <f t="shared" si="1"/>
        <v>2205</v>
      </c>
      <c r="N16" s="7">
        <v>0</v>
      </c>
      <c r="O16" s="24">
        <f t="shared" si="2"/>
        <v>0</v>
      </c>
      <c r="P16" s="19">
        <f t="shared" si="3"/>
        <v>12705</v>
      </c>
      <c r="Q16" s="49">
        <v>42557</v>
      </c>
      <c r="R16" s="3"/>
    </row>
    <row r="17" spans="2:18" ht="19.5" customHeight="1">
      <c r="B17" s="36">
        <v>518</v>
      </c>
      <c r="C17" s="4" t="s">
        <v>118</v>
      </c>
      <c r="D17" s="68" t="s">
        <v>13</v>
      </c>
      <c r="E17" s="68" t="s">
        <v>10</v>
      </c>
      <c r="F17" s="68" t="s">
        <v>41</v>
      </c>
      <c r="G17" s="65" t="s">
        <v>14</v>
      </c>
      <c r="H17" s="66">
        <v>1</v>
      </c>
      <c r="I17" s="68" t="s">
        <v>119</v>
      </c>
      <c r="J17" s="18">
        <v>0</v>
      </c>
      <c r="K17" s="101">
        <v>7125</v>
      </c>
      <c r="L17" s="7">
        <v>0.21</v>
      </c>
      <c r="M17" s="18">
        <f aca="true" t="shared" si="4" ref="M17:M24">K17*L17</f>
        <v>1496.25</v>
      </c>
      <c r="N17" s="59"/>
      <c r="O17" s="24"/>
      <c r="P17" s="19">
        <f aca="true" t="shared" si="5" ref="P17:P24">J17+K17+M17-O17</f>
        <v>8621.25</v>
      </c>
      <c r="Q17" s="49">
        <v>42552</v>
      </c>
      <c r="R17" s="3"/>
    </row>
    <row r="18" spans="2:18" ht="19.5" customHeight="1">
      <c r="B18" s="36">
        <v>519</v>
      </c>
      <c r="C18" s="4" t="s">
        <v>120</v>
      </c>
      <c r="D18" s="68" t="s">
        <v>13</v>
      </c>
      <c r="E18" s="68" t="s">
        <v>9</v>
      </c>
      <c r="F18" s="68" t="s">
        <v>21</v>
      </c>
      <c r="G18" s="65" t="s">
        <v>14</v>
      </c>
      <c r="H18" s="66">
        <v>1</v>
      </c>
      <c r="I18" s="68" t="s">
        <v>64</v>
      </c>
      <c r="J18" s="18">
        <v>0</v>
      </c>
      <c r="K18" s="101">
        <v>650</v>
      </c>
      <c r="L18" s="7">
        <v>0.21</v>
      </c>
      <c r="M18" s="18">
        <f t="shared" si="4"/>
        <v>136.5</v>
      </c>
      <c r="N18" s="7">
        <v>0</v>
      </c>
      <c r="O18" s="24">
        <f aca="true" t="shared" si="6" ref="O18:O24">K18*N18</f>
        <v>0</v>
      </c>
      <c r="P18" s="19">
        <f t="shared" si="5"/>
        <v>786.5</v>
      </c>
      <c r="Q18" s="49">
        <v>42558</v>
      </c>
      <c r="R18" s="3"/>
    </row>
    <row r="19" spans="2:18" ht="19.5" customHeight="1">
      <c r="B19" s="36">
        <v>531</v>
      </c>
      <c r="C19" s="4" t="s">
        <v>121</v>
      </c>
      <c r="D19" s="68" t="s">
        <v>122</v>
      </c>
      <c r="E19" s="68" t="s">
        <v>9</v>
      </c>
      <c r="F19" s="68" t="s">
        <v>21</v>
      </c>
      <c r="G19" s="65" t="s">
        <v>16</v>
      </c>
      <c r="H19" s="66">
        <v>3</v>
      </c>
      <c r="I19" s="68" t="s">
        <v>123</v>
      </c>
      <c r="J19" s="18">
        <v>0</v>
      </c>
      <c r="K19" s="101">
        <v>5000</v>
      </c>
      <c r="L19" s="7">
        <v>0.21</v>
      </c>
      <c r="M19" s="18">
        <f t="shared" si="4"/>
        <v>1050</v>
      </c>
      <c r="N19" s="7">
        <v>0</v>
      </c>
      <c r="O19" s="24">
        <f t="shared" si="6"/>
        <v>0</v>
      </c>
      <c r="P19" s="19">
        <f t="shared" si="5"/>
        <v>6050</v>
      </c>
      <c r="Q19" s="49">
        <v>42561</v>
      </c>
      <c r="R19" s="3"/>
    </row>
    <row r="20" spans="2:18" ht="19.5" customHeight="1">
      <c r="B20" s="11">
        <v>532</v>
      </c>
      <c r="C20" s="4" t="s">
        <v>124</v>
      </c>
      <c r="D20" s="68" t="s">
        <v>25</v>
      </c>
      <c r="E20" s="68" t="s">
        <v>10</v>
      </c>
      <c r="F20" s="68" t="s">
        <v>49</v>
      </c>
      <c r="G20" s="65" t="s">
        <v>14</v>
      </c>
      <c r="H20" s="66">
        <v>1</v>
      </c>
      <c r="I20" s="68" t="s">
        <v>76</v>
      </c>
      <c r="J20" s="18">
        <v>0</v>
      </c>
      <c r="K20" s="101">
        <v>12581.08</v>
      </c>
      <c r="L20" s="7">
        <v>0.21</v>
      </c>
      <c r="M20" s="18">
        <f>K20*L20</f>
        <v>2642.0268</v>
      </c>
      <c r="N20" s="7">
        <v>0</v>
      </c>
      <c r="O20" s="24">
        <f>K20*N20</f>
        <v>0</v>
      </c>
      <c r="P20" s="19">
        <f>J20+K20+M20-O20</f>
        <v>15223.1068</v>
      </c>
      <c r="Q20" s="49">
        <v>42562</v>
      </c>
      <c r="R20" s="21"/>
    </row>
    <row r="21" spans="2:18" ht="19.5" customHeight="1">
      <c r="B21" s="11">
        <v>533</v>
      </c>
      <c r="C21" s="4" t="s">
        <v>125</v>
      </c>
      <c r="D21" s="68" t="s">
        <v>25</v>
      </c>
      <c r="E21" s="68" t="s">
        <v>10</v>
      </c>
      <c r="F21" s="68" t="s">
        <v>49</v>
      </c>
      <c r="G21" s="65" t="s">
        <v>14</v>
      </c>
      <c r="H21" s="66">
        <v>1</v>
      </c>
      <c r="I21" s="68" t="s">
        <v>76</v>
      </c>
      <c r="J21" s="18">
        <v>0</v>
      </c>
      <c r="K21" s="101">
        <v>2816</v>
      </c>
      <c r="L21" s="7">
        <v>0.21</v>
      </c>
      <c r="M21" s="18">
        <f>K21*L21</f>
        <v>591.36</v>
      </c>
      <c r="N21" s="7">
        <v>0</v>
      </c>
      <c r="O21" s="24">
        <f>K21*N21</f>
        <v>0</v>
      </c>
      <c r="P21" s="19">
        <f>J21+K21+M21-O21</f>
        <v>3407.36</v>
      </c>
      <c r="Q21" s="49">
        <v>42562</v>
      </c>
      <c r="R21" s="21"/>
    </row>
    <row r="22" spans="2:18" ht="19.5" customHeight="1">
      <c r="B22" s="36">
        <v>534</v>
      </c>
      <c r="C22" s="4" t="s">
        <v>272</v>
      </c>
      <c r="D22" s="68" t="s">
        <v>13</v>
      </c>
      <c r="E22" s="68" t="s">
        <v>10</v>
      </c>
      <c r="F22" s="68" t="s">
        <v>74</v>
      </c>
      <c r="G22" s="65" t="s">
        <v>14</v>
      </c>
      <c r="H22" s="66">
        <v>1</v>
      </c>
      <c r="I22" s="68" t="s">
        <v>75</v>
      </c>
      <c r="J22" s="18">
        <v>0</v>
      </c>
      <c r="K22" s="101">
        <v>1050</v>
      </c>
      <c r="L22" s="7">
        <v>0.21</v>
      </c>
      <c r="M22" s="18">
        <f t="shared" si="4"/>
        <v>220.5</v>
      </c>
      <c r="N22" s="7"/>
      <c r="O22" s="24">
        <f t="shared" si="6"/>
        <v>0</v>
      </c>
      <c r="P22" s="19">
        <f t="shared" si="5"/>
        <v>1270.5</v>
      </c>
      <c r="Q22" s="49">
        <v>42562</v>
      </c>
      <c r="R22" s="3"/>
    </row>
    <row r="23" spans="2:18" ht="19.5" customHeight="1">
      <c r="B23" s="36">
        <v>538</v>
      </c>
      <c r="C23" s="4" t="s">
        <v>103</v>
      </c>
      <c r="D23" s="68" t="s">
        <v>27</v>
      </c>
      <c r="E23" s="68" t="s">
        <v>10</v>
      </c>
      <c r="F23" s="68" t="s">
        <v>41</v>
      </c>
      <c r="G23" s="65" t="s">
        <v>14</v>
      </c>
      <c r="H23" s="66">
        <v>1</v>
      </c>
      <c r="I23" s="68" t="s">
        <v>126</v>
      </c>
      <c r="J23" s="18">
        <v>0</v>
      </c>
      <c r="K23" s="101">
        <v>3600</v>
      </c>
      <c r="L23" s="7">
        <v>0.21</v>
      </c>
      <c r="M23" s="18">
        <f t="shared" si="4"/>
        <v>756</v>
      </c>
      <c r="N23" s="59"/>
      <c r="O23" s="24">
        <f t="shared" si="6"/>
        <v>0</v>
      </c>
      <c r="P23" s="19">
        <f t="shared" si="5"/>
        <v>4356</v>
      </c>
      <c r="Q23" s="49">
        <v>42563</v>
      </c>
      <c r="R23" s="3"/>
    </row>
    <row r="24" spans="2:18" ht="19.5" customHeight="1">
      <c r="B24" s="36">
        <v>539</v>
      </c>
      <c r="C24" s="4" t="s">
        <v>273</v>
      </c>
      <c r="D24" s="68" t="s">
        <v>40</v>
      </c>
      <c r="E24" s="68" t="s">
        <v>10</v>
      </c>
      <c r="F24" s="68" t="s">
        <v>41</v>
      </c>
      <c r="G24" s="65" t="s">
        <v>14</v>
      </c>
      <c r="H24" s="66">
        <v>1</v>
      </c>
      <c r="I24" s="68" t="s">
        <v>127</v>
      </c>
      <c r="J24" s="18">
        <v>0</v>
      </c>
      <c r="K24" s="101">
        <v>180</v>
      </c>
      <c r="L24" s="7">
        <v>0</v>
      </c>
      <c r="M24" s="18">
        <f t="shared" si="4"/>
        <v>0</v>
      </c>
      <c r="N24" s="7">
        <v>0</v>
      </c>
      <c r="O24" s="24">
        <f t="shared" si="6"/>
        <v>0</v>
      </c>
      <c r="P24" s="19">
        <f t="shared" si="5"/>
        <v>180</v>
      </c>
      <c r="Q24" s="49">
        <v>42563</v>
      </c>
      <c r="R24" s="3"/>
    </row>
    <row r="25" spans="2:17" ht="19.5" customHeight="1">
      <c r="B25" s="36">
        <v>541</v>
      </c>
      <c r="C25" s="2" t="s">
        <v>22</v>
      </c>
      <c r="D25" s="68" t="s">
        <v>26</v>
      </c>
      <c r="E25" s="68" t="s">
        <v>10</v>
      </c>
      <c r="F25" s="68" t="s">
        <v>23</v>
      </c>
      <c r="G25" s="65" t="s">
        <v>14</v>
      </c>
      <c r="H25" s="66">
        <v>1</v>
      </c>
      <c r="I25" s="68" t="s">
        <v>24</v>
      </c>
      <c r="J25" s="18">
        <v>0</v>
      </c>
      <c r="K25" s="18">
        <v>41.16</v>
      </c>
      <c r="L25" s="7">
        <v>0</v>
      </c>
      <c r="M25" s="18">
        <f aca="true" t="shared" si="7" ref="M25:M31">K25*L25</f>
        <v>0</v>
      </c>
      <c r="N25" s="7">
        <v>0</v>
      </c>
      <c r="O25" s="24">
        <f aca="true" t="shared" si="8" ref="O25:O31">K25*N25</f>
        <v>0</v>
      </c>
      <c r="P25" s="19">
        <f aca="true" t="shared" si="9" ref="P25:P31">J25+K25+M25-O25</f>
        <v>41.16</v>
      </c>
      <c r="Q25" s="50">
        <v>42565</v>
      </c>
    </row>
    <row r="26" spans="2:18" ht="19.5" customHeight="1">
      <c r="B26" s="35">
        <v>542</v>
      </c>
      <c r="C26" s="4" t="s">
        <v>128</v>
      </c>
      <c r="D26" s="68" t="s">
        <v>27</v>
      </c>
      <c r="E26" s="68" t="s">
        <v>9</v>
      </c>
      <c r="F26" s="68" t="s">
        <v>21</v>
      </c>
      <c r="G26" s="65" t="s">
        <v>14</v>
      </c>
      <c r="H26" s="66">
        <v>1</v>
      </c>
      <c r="I26" s="68" t="s">
        <v>129</v>
      </c>
      <c r="J26" s="18">
        <v>0</v>
      </c>
      <c r="K26" s="101">
        <v>5000</v>
      </c>
      <c r="L26" s="7">
        <v>0.21</v>
      </c>
      <c r="M26" s="18">
        <f t="shared" si="7"/>
        <v>1050</v>
      </c>
      <c r="N26" s="7">
        <v>0</v>
      </c>
      <c r="O26" s="24">
        <f t="shared" si="8"/>
        <v>0</v>
      </c>
      <c r="P26" s="19">
        <f t="shared" si="9"/>
        <v>6050</v>
      </c>
      <c r="Q26" s="49">
        <v>42565</v>
      </c>
      <c r="R26" s="3"/>
    </row>
    <row r="27" spans="2:17" ht="19.5" customHeight="1">
      <c r="B27" s="36">
        <v>543</v>
      </c>
      <c r="C27" s="4" t="s">
        <v>130</v>
      </c>
      <c r="D27" s="68" t="s">
        <v>27</v>
      </c>
      <c r="E27" s="68" t="s">
        <v>9</v>
      </c>
      <c r="F27" s="68" t="s">
        <v>70</v>
      </c>
      <c r="G27" s="68" t="s">
        <v>15</v>
      </c>
      <c r="H27" s="68" t="s">
        <v>63</v>
      </c>
      <c r="I27" s="68" t="s">
        <v>47</v>
      </c>
      <c r="J27" s="18">
        <v>0</v>
      </c>
      <c r="K27" s="101">
        <v>127.07</v>
      </c>
      <c r="L27" s="7">
        <v>0.21</v>
      </c>
      <c r="M27" s="18">
        <f t="shared" si="7"/>
        <v>26.684699999999996</v>
      </c>
      <c r="N27" s="7">
        <v>0</v>
      </c>
      <c r="O27" s="24">
        <f t="shared" si="8"/>
        <v>0</v>
      </c>
      <c r="P27" s="19">
        <f t="shared" si="9"/>
        <v>153.75469999999999</v>
      </c>
      <c r="Q27" s="49">
        <v>42565</v>
      </c>
    </row>
    <row r="28" spans="2:18" ht="19.5" customHeight="1">
      <c r="B28" s="35">
        <v>553</v>
      </c>
      <c r="C28" s="4" t="s">
        <v>294</v>
      </c>
      <c r="D28" s="68" t="s">
        <v>25</v>
      </c>
      <c r="E28" s="68" t="s">
        <v>10</v>
      </c>
      <c r="F28" s="68" t="s">
        <v>41</v>
      </c>
      <c r="G28" s="65" t="s">
        <v>14</v>
      </c>
      <c r="H28" s="66">
        <v>1</v>
      </c>
      <c r="I28" s="68" t="s">
        <v>131</v>
      </c>
      <c r="J28" s="18">
        <v>0</v>
      </c>
      <c r="K28" s="101">
        <v>8000</v>
      </c>
      <c r="L28" s="7">
        <v>0.21</v>
      </c>
      <c r="M28" s="18">
        <f t="shared" si="7"/>
        <v>1680</v>
      </c>
      <c r="N28" s="7">
        <v>0</v>
      </c>
      <c r="O28" s="24">
        <f t="shared" si="8"/>
        <v>0</v>
      </c>
      <c r="P28" s="19">
        <f t="shared" si="9"/>
        <v>9680</v>
      </c>
      <c r="Q28" s="49">
        <v>42566</v>
      </c>
      <c r="R28" s="3"/>
    </row>
    <row r="29" spans="2:18" ht="19.5" customHeight="1">
      <c r="B29" s="37">
        <v>554</v>
      </c>
      <c r="C29" s="2" t="s">
        <v>295</v>
      </c>
      <c r="D29" s="68" t="s">
        <v>25</v>
      </c>
      <c r="E29" s="68" t="s">
        <v>10</v>
      </c>
      <c r="F29" s="68" t="s">
        <v>28</v>
      </c>
      <c r="G29" s="68" t="s">
        <v>15</v>
      </c>
      <c r="H29" s="68" t="s">
        <v>63</v>
      </c>
      <c r="I29" s="68" t="s">
        <v>29</v>
      </c>
      <c r="J29" s="18">
        <v>0</v>
      </c>
      <c r="K29" s="18">
        <v>101.6507</v>
      </c>
      <c r="L29" s="7">
        <v>0.21</v>
      </c>
      <c r="M29" s="18">
        <f t="shared" si="7"/>
        <v>21.346647</v>
      </c>
      <c r="N29" s="7">
        <v>0</v>
      </c>
      <c r="O29" s="24">
        <v>0</v>
      </c>
      <c r="P29" s="41">
        <f t="shared" si="9"/>
        <v>122.997347</v>
      </c>
      <c r="Q29" s="53">
        <v>42567</v>
      </c>
      <c r="R29" s="5"/>
    </row>
    <row r="30" spans="2:18" ht="19.5" customHeight="1">
      <c r="B30" s="35">
        <v>555</v>
      </c>
      <c r="C30" s="4" t="s">
        <v>132</v>
      </c>
      <c r="D30" s="68" t="s">
        <v>65</v>
      </c>
      <c r="E30" s="68" t="s">
        <v>10</v>
      </c>
      <c r="F30" s="68" t="s">
        <v>41</v>
      </c>
      <c r="G30" s="65" t="s">
        <v>14</v>
      </c>
      <c r="H30" s="66">
        <v>1</v>
      </c>
      <c r="I30" s="68" t="s">
        <v>133</v>
      </c>
      <c r="J30" s="18">
        <v>0</v>
      </c>
      <c r="K30" s="101">
        <v>18000</v>
      </c>
      <c r="L30" s="7">
        <v>0.21</v>
      </c>
      <c r="M30" s="18">
        <f t="shared" si="7"/>
        <v>3780</v>
      </c>
      <c r="N30" s="7">
        <v>0</v>
      </c>
      <c r="O30" s="24">
        <f t="shared" si="8"/>
        <v>0</v>
      </c>
      <c r="P30" s="19">
        <f t="shared" si="9"/>
        <v>21780</v>
      </c>
      <c r="Q30" s="49">
        <v>42569</v>
      </c>
      <c r="R30" s="3"/>
    </row>
    <row r="31" spans="2:18" ht="19.5" customHeight="1">
      <c r="B31" s="37">
        <v>556</v>
      </c>
      <c r="C31" s="4" t="s">
        <v>296</v>
      </c>
      <c r="D31" s="68" t="s">
        <v>25</v>
      </c>
      <c r="E31" s="68" t="s">
        <v>10</v>
      </c>
      <c r="F31" s="68" t="s">
        <v>69</v>
      </c>
      <c r="G31" s="65" t="s">
        <v>14</v>
      </c>
      <c r="H31" s="66">
        <v>1</v>
      </c>
      <c r="I31" s="68" t="s">
        <v>107</v>
      </c>
      <c r="J31" s="18">
        <v>0</v>
      </c>
      <c r="K31" s="101">
        <v>16445</v>
      </c>
      <c r="L31" s="7">
        <v>0.21</v>
      </c>
      <c r="M31" s="18">
        <f t="shared" si="7"/>
        <v>3453.45</v>
      </c>
      <c r="N31" s="7">
        <v>0</v>
      </c>
      <c r="O31" s="24">
        <f t="shared" si="8"/>
        <v>0</v>
      </c>
      <c r="P31" s="19">
        <f t="shared" si="9"/>
        <v>19898.45</v>
      </c>
      <c r="Q31" s="49">
        <v>42569</v>
      </c>
      <c r="R31" s="3"/>
    </row>
    <row r="32" spans="2:18" ht="19.5" customHeight="1">
      <c r="B32" s="37">
        <v>557</v>
      </c>
      <c r="C32" s="4" t="s">
        <v>134</v>
      </c>
      <c r="D32" s="68" t="s">
        <v>27</v>
      </c>
      <c r="E32" s="68" t="s">
        <v>10</v>
      </c>
      <c r="F32" s="68" t="s">
        <v>135</v>
      </c>
      <c r="G32" s="68" t="s">
        <v>15</v>
      </c>
      <c r="H32" s="68" t="s">
        <v>63</v>
      </c>
      <c r="I32" s="68" t="s">
        <v>136</v>
      </c>
      <c r="J32" s="18">
        <v>0</v>
      </c>
      <c r="K32" s="101">
        <v>6583.4</v>
      </c>
      <c r="L32" s="7">
        <v>0.21</v>
      </c>
      <c r="M32" s="18">
        <f aca="true" t="shared" si="10" ref="M32:M43">K32*L32</f>
        <v>1382.514</v>
      </c>
      <c r="N32" s="7">
        <v>0</v>
      </c>
      <c r="O32" s="24">
        <f aca="true" t="shared" si="11" ref="O32:O43">K32*N32</f>
        <v>0</v>
      </c>
      <c r="P32" s="19">
        <f aca="true" t="shared" si="12" ref="P32:P43">J32+K32+M32-O32</f>
        <v>7965.914</v>
      </c>
      <c r="Q32" s="49">
        <v>42569</v>
      </c>
      <c r="R32" s="3"/>
    </row>
    <row r="33" spans="2:18" ht="19.5" customHeight="1">
      <c r="B33" s="37">
        <v>560</v>
      </c>
      <c r="C33" s="4" t="s">
        <v>297</v>
      </c>
      <c r="D33" s="68" t="s">
        <v>25</v>
      </c>
      <c r="E33" s="68" t="s">
        <v>10</v>
      </c>
      <c r="F33" s="68" t="s">
        <v>89</v>
      </c>
      <c r="G33" s="65" t="s">
        <v>14</v>
      </c>
      <c r="H33" s="66">
        <v>1</v>
      </c>
      <c r="I33" s="68" t="s">
        <v>90</v>
      </c>
      <c r="J33" s="18">
        <v>0</v>
      </c>
      <c r="K33" s="101">
        <v>300.45</v>
      </c>
      <c r="L33" s="7">
        <v>0.06</v>
      </c>
      <c r="M33" s="18">
        <f>K33*L33</f>
        <v>18.026999999999997</v>
      </c>
      <c r="N33" s="7">
        <v>0</v>
      </c>
      <c r="O33" s="24">
        <f t="shared" si="11"/>
        <v>0</v>
      </c>
      <c r="P33" s="19">
        <f t="shared" si="12"/>
        <v>318.477</v>
      </c>
      <c r="Q33" s="49">
        <v>42570</v>
      </c>
      <c r="R33" s="3"/>
    </row>
    <row r="34" spans="2:18" ht="19.5" customHeight="1">
      <c r="B34" s="37">
        <v>561</v>
      </c>
      <c r="C34" s="4" t="s">
        <v>91</v>
      </c>
      <c r="D34" s="68" t="s">
        <v>25</v>
      </c>
      <c r="E34" s="68" t="s">
        <v>10</v>
      </c>
      <c r="F34" s="68" t="s">
        <v>89</v>
      </c>
      <c r="G34" s="65" t="s">
        <v>14</v>
      </c>
      <c r="H34" s="66">
        <v>1</v>
      </c>
      <c r="I34" s="68" t="s">
        <v>90</v>
      </c>
      <c r="J34" s="18">
        <v>0</v>
      </c>
      <c r="K34" s="101">
        <v>300.45</v>
      </c>
      <c r="L34" s="7">
        <v>0.06</v>
      </c>
      <c r="M34" s="18">
        <f>K34*L34</f>
        <v>18.026999999999997</v>
      </c>
      <c r="N34" s="7">
        <v>0</v>
      </c>
      <c r="O34" s="24">
        <f t="shared" si="11"/>
        <v>0</v>
      </c>
      <c r="P34" s="19">
        <f t="shared" si="12"/>
        <v>318.477</v>
      </c>
      <c r="Q34" s="49">
        <v>42570</v>
      </c>
      <c r="R34" s="3"/>
    </row>
    <row r="35" spans="2:18" ht="19.5" customHeight="1">
      <c r="B35" s="37">
        <v>562</v>
      </c>
      <c r="C35" s="4" t="s">
        <v>88</v>
      </c>
      <c r="D35" s="68" t="s">
        <v>25</v>
      </c>
      <c r="E35" s="68" t="s">
        <v>10</v>
      </c>
      <c r="F35" s="68" t="s">
        <v>89</v>
      </c>
      <c r="G35" s="65" t="s">
        <v>14</v>
      </c>
      <c r="H35" s="66">
        <v>1</v>
      </c>
      <c r="I35" s="68" t="s">
        <v>90</v>
      </c>
      <c r="J35" s="18">
        <v>0</v>
      </c>
      <c r="K35" s="101">
        <v>6188.52</v>
      </c>
      <c r="L35" s="7">
        <v>0.06</v>
      </c>
      <c r="M35" s="18">
        <v>370.75</v>
      </c>
      <c r="N35" s="7">
        <v>0</v>
      </c>
      <c r="O35" s="24">
        <f t="shared" si="11"/>
        <v>0</v>
      </c>
      <c r="P35" s="19">
        <f t="shared" si="12"/>
        <v>6559.27</v>
      </c>
      <c r="Q35" s="49">
        <v>42570</v>
      </c>
      <c r="R35" s="3"/>
    </row>
    <row r="36" spans="2:17" ht="19.5" customHeight="1">
      <c r="B36" s="37">
        <v>563</v>
      </c>
      <c r="C36" s="2" t="s">
        <v>83</v>
      </c>
      <c r="D36" s="68" t="s">
        <v>25</v>
      </c>
      <c r="E36" s="68" t="s">
        <v>10</v>
      </c>
      <c r="F36" s="68" t="s">
        <v>28</v>
      </c>
      <c r="G36" s="68" t="s">
        <v>15</v>
      </c>
      <c r="H36" s="68" t="s">
        <v>63</v>
      </c>
      <c r="I36" s="68" t="s">
        <v>82</v>
      </c>
      <c r="J36" s="18">
        <v>0</v>
      </c>
      <c r="K36" s="101">
        <v>47.3542</v>
      </c>
      <c r="L36" s="7">
        <v>0.21</v>
      </c>
      <c r="M36" s="18">
        <f>K36*L36</f>
        <v>9.944382</v>
      </c>
      <c r="N36" s="7">
        <v>0</v>
      </c>
      <c r="O36" s="24">
        <f t="shared" si="11"/>
        <v>0</v>
      </c>
      <c r="P36" s="19">
        <f t="shared" si="12"/>
        <v>57.298581999999996</v>
      </c>
      <c r="Q36" s="49">
        <v>42570</v>
      </c>
    </row>
    <row r="37" spans="2:18" ht="19.5" customHeight="1">
      <c r="B37" s="37">
        <v>575</v>
      </c>
      <c r="C37" s="4" t="s">
        <v>137</v>
      </c>
      <c r="D37" s="68" t="s">
        <v>30</v>
      </c>
      <c r="E37" s="68" t="s">
        <v>10</v>
      </c>
      <c r="F37" s="68" t="s">
        <v>41</v>
      </c>
      <c r="G37" s="65" t="s">
        <v>14</v>
      </c>
      <c r="H37" s="66">
        <v>1</v>
      </c>
      <c r="I37" s="68" t="s">
        <v>138</v>
      </c>
      <c r="J37" s="18">
        <v>0</v>
      </c>
      <c r="K37" s="101">
        <v>1652.89</v>
      </c>
      <c r="L37" s="7">
        <v>0.21</v>
      </c>
      <c r="M37" s="18">
        <f t="shared" si="10"/>
        <v>347.1069</v>
      </c>
      <c r="N37" s="7">
        <v>0</v>
      </c>
      <c r="O37" s="24">
        <f t="shared" si="11"/>
        <v>0</v>
      </c>
      <c r="P37" s="19">
        <f t="shared" si="12"/>
        <v>1999.9969</v>
      </c>
      <c r="Q37" s="49">
        <v>42572</v>
      </c>
      <c r="R37" s="3"/>
    </row>
    <row r="38" spans="2:17" ht="19.5" customHeight="1">
      <c r="B38" s="37">
        <v>576</v>
      </c>
      <c r="C38" s="4" t="s">
        <v>268</v>
      </c>
      <c r="D38" s="68" t="s">
        <v>25</v>
      </c>
      <c r="E38" s="68" t="s">
        <v>10</v>
      </c>
      <c r="F38" s="68" t="s">
        <v>31</v>
      </c>
      <c r="G38" s="65" t="s">
        <v>15</v>
      </c>
      <c r="H38" s="66">
        <v>2</v>
      </c>
      <c r="I38" s="68" t="s">
        <v>32</v>
      </c>
      <c r="J38" s="18">
        <v>0</v>
      </c>
      <c r="K38" s="101">
        <v>1250</v>
      </c>
      <c r="L38" s="7">
        <v>0.21</v>
      </c>
      <c r="M38" s="18">
        <f>K38*L38</f>
        <v>262.5</v>
      </c>
      <c r="N38" s="59"/>
      <c r="O38" s="24"/>
      <c r="P38" s="19">
        <f t="shared" si="12"/>
        <v>1512.5</v>
      </c>
      <c r="Q38" s="49">
        <v>42548</v>
      </c>
    </row>
    <row r="39" spans="2:18" ht="19.5" customHeight="1">
      <c r="B39" s="37">
        <v>577</v>
      </c>
      <c r="C39" s="4" t="s">
        <v>139</v>
      </c>
      <c r="D39" s="68" t="s">
        <v>57</v>
      </c>
      <c r="E39" s="68" t="s">
        <v>10</v>
      </c>
      <c r="F39" s="68" t="s">
        <v>41</v>
      </c>
      <c r="G39" s="65" t="s">
        <v>14</v>
      </c>
      <c r="H39" s="66">
        <v>1</v>
      </c>
      <c r="I39" s="68" t="s">
        <v>140</v>
      </c>
      <c r="J39" s="18">
        <v>0</v>
      </c>
      <c r="K39" s="101">
        <v>41.32</v>
      </c>
      <c r="L39" s="7">
        <v>0.21</v>
      </c>
      <c r="M39" s="18">
        <f t="shared" si="10"/>
        <v>8.6772</v>
      </c>
      <c r="N39" s="7">
        <v>0</v>
      </c>
      <c r="O39" s="24">
        <f t="shared" si="11"/>
        <v>0</v>
      </c>
      <c r="P39" s="19">
        <f t="shared" si="12"/>
        <v>49.9972</v>
      </c>
      <c r="Q39" s="49">
        <v>42573</v>
      </c>
      <c r="R39" s="3"/>
    </row>
    <row r="40" spans="2:18" ht="19.5" customHeight="1">
      <c r="B40" s="37">
        <v>579</v>
      </c>
      <c r="C40" s="4" t="s">
        <v>274</v>
      </c>
      <c r="D40" s="68" t="s">
        <v>25</v>
      </c>
      <c r="E40" s="68" t="s">
        <v>10</v>
      </c>
      <c r="F40" s="68" t="s">
        <v>49</v>
      </c>
      <c r="G40" s="65" t="s">
        <v>14</v>
      </c>
      <c r="H40" s="66">
        <v>1</v>
      </c>
      <c r="I40" s="68" t="s">
        <v>141</v>
      </c>
      <c r="J40" s="18">
        <v>0</v>
      </c>
      <c r="K40" s="101">
        <v>545.45</v>
      </c>
      <c r="L40" s="7">
        <v>0.1</v>
      </c>
      <c r="M40" s="18">
        <f t="shared" si="10"/>
        <v>54.54500000000001</v>
      </c>
      <c r="N40" s="7">
        <v>0</v>
      </c>
      <c r="O40" s="24">
        <f t="shared" si="11"/>
        <v>0</v>
      </c>
      <c r="P40" s="19">
        <f t="shared" si="12"/>
        <v>599.995</v>
      </c>
      <c r="Q40" s="49">
        <v>42574</v>
      </c>
      <c r="R40" s="3"/>
    </row>
    <row r="41" spans="2:18" ht="19.5" customHeight="1">
      <c r="B41" s="37">
        <v>580</v>
      </c>
      <c r="C41" s="4" t="s">
        <v>275</v>
      </c>
      <c r="D41" s="68" t="s">
        <v>40</v>
      </c>
      <c r="E41" s="68" t="s">
        <v>9</v>
      </c>
      <c r="F41" s="68" t="s">
        <v>21</v>
      </c>
      <c r="G41" s="65" t="s">
        <v>14</v>
      </c>
      <c r="H41" s="66">
        <v>1</v>
      </c>
      <c r="I41" s="68" t="s">
        <v>92</v>
      </c>
      <c r="J41" s="18">
        <v>0</v>
      </c>
      <c r="K41" s="101">
        <v>91.72</v>
      </c>
      <c r="L41" s="7">
        <v>0.1</v>
      </c>
      <c r="M41" s="18">
        <f>K41*L41</f>
        <v>9.172</v>
      </c>
      <c r="N41" s="7">
        <v>0</v>
      </c>
      <c r="O41" s="24">
        <f t="shared" si="11"/>
        <v>0</v>
      </c>
      <c r="P41" s="19">
        <f t="shared" si="12"/>
        <v>100.892</v>
      </c>
      <c r="Q41" s="49">
        <v>42576</v>
      </c>
      <c r="R41" s="3"/>
    </row>
    <row r="42" spans="2:18" ht="19.5" customHeight="1">
      <c r="B42" s="37">
        <v>581</v>
      </c>
      <c r="C42" s="4" t="s">
        <v>276</v>
      </c>
      <c r="D42" s="68" t="s">
        <v>25</v>
      </c>
      <c r="E42" s="68" t="s">
        <v>10</v>
      </c>
      <c r="F42" s="68" t="s">
        <v>53</v>
      </c>
      <c r="G42" s="65" t="s">
        <v>14</v>
      </c>
      <c r="H42" s="66">
        <v>1</v>
      </c>
      <c r="I42" s="68" t="s">
        <v>81</v>
      </c>
      <c r="J42" s="18">
        <v>0</v>
      </c>
      <c r="K42" s="101">
        <v>390</v>
      </c>
      <c r="L42" s="7">
        <v>0.1</v>
      </c>
      <c r="M42" s="18">
        <f t="shared" si="10"/>
        <v>39</v>
      </c>
      <c r="N42" s="7">
        <v>0</v>
      </c>
      <c r="O42" s="24">
        <f t="shared" si="11"/>
        <v>0</v>
      </c>
      <c r="P42" s="19">
        <f t="shared" si="12"/>
        <v>429</v>
      </c>
      <c r="Q42" s="49">
        <v>42576</v>
      </c>
      <c r="R42" s="3"/>
    </row>
    <row r="43" spans="2:17" ht="19.5" customHeight="1">
      <c r="B43" s="37">
        <v>582</v>
      </c>
      <c r="C43" s="4" t="s">
        <v>298</v>
      </c>
      <c r="D43" s="68" t="s">
        <v>25</v>
      </c>
      <c r="E43" s="68" t="s">
        <v>10</v>
      </c>
      <c r="F43" s="68" t="s">
        <v>42</v>
      </c>
      <c r="G43" s="65" t="s">
        <v>14</v>
      </c>
      <c r="H43" s="66">
        <v>1</v>
      </c>
      <c r="I43" s="68" t="s">
        <v>102</v>
      </c>
      <c r="J43" s="18">
        <v>0</v>
      </c>
      <c r="K43" s="101">
        <v>990</v>
      </c>
      <c r="L43" s="7">
        <v>0.21</v>
      </c>
      <c r="M43" s="18">
        <f t="shared" si="10"/>
        <v>207.9</v>
      </c>
      <c r="N43" s="7">
        <v>0</v>
      </c>
      <c r="O43" s="24">
        <f t="shared" si="11"/>
        <v>0</v>
      </c>
      <c r="P43" s="19">
        <f t="shared" si="12"/>
        <v>1197.9</v>
      </c>
      <c r="Q43" s="49">
        <v>42576</v>
      </c>
    </row>
    <row r="44" spans="2:18" ht="19.5" customHeight="1">
      <c r="B44" s="37">
        <v>583</v>
      </c>
      <c r="C44" s="4" t="s">
        <v>269</v>
      </c>
      <c r="D44" s="68" t="s">
        <v>25</v>
      </c>
      <c r="E44" s="68" t="s">
        <v>10</v>
      </c>
      <c r="F44" s="68" t="s">
        <v>31</v>
      </c>
      <c r="G44" s="65" t="s">
        <v>14</v>
      </c>
      <c r="H44" s="66">
        <v>1</v>
      </c>
      <c r="I44" s="68" t="s">
        <v>142</v>
      </c>
      <c r="J44" s="18">
        <v>0</v>
      </c>
      <c r="K44" s="101">
        <v>6.31</v>
      </c>
      <c r="L44" s="7">
        <v>0.21</v>
      </c>
      <c r="M44" s="18">
        <f aca="true" t="shared" si="13" ref="M44:M49">K44*L44</f>
        <v>1.3251</v>
      </c>
      <c r="N44" s="59"/>
      <c r="O44" s="24">
        <f aca="true" t="shared" si="14" ref="O44:O49">K44*N44</f>
        <v>0</v>
      </c>
      <c r="P44" s="19">
        <f aca="true" t="shared" si="15" ref="P44:P52">J44+K44+M44-O44</f>
        <v>7.6350999999999996</v>
      </c>
      <c r="Q44" s="49">
        <v>42577</v>
      </c>
      <c r="R44" s="3"/>
    </row>
    <row r="45" spans="2:17" ht="19.5" customHeight="1">
      <c r="B45" s="37">
        <v>584</v>
      </c>
      <c r="C45" s="4" t="s">
        <v>299</v>
      </c>
      <c r="D45" s="68" t="s">
        <v>25</v>
      </c>
      <c r="E45" s="68" t="s">
        <v>10</v>
      </c>
      <c r="F45" s="68" t="s">
        <v>42</v>
      </c>
      <c r="G45" s="65" t="s">
        <v>15</v>
      </c>
      <c r="H45" s="66">
        <v>2</v>
      </c>
      <c r="I45" s="68" t="s">
        <v>102</v>
      </c>
      <c r="J45" s="18">
        <v>0</v>
      </c>
      <c r="K45" s="101">
        <v>7047.6</v>
      </c>
      <c r="L45" s="7">
        <v>0.21</v>
      </c>
      <c r="M45" s="18">
        <f t="shared" si="13"/>
        <v>1479.996</v>
      </c>
      <c r="N45" s="7">
        <v>0</v>
      </c>
      <c r="O45" s="24">
        <f t="shared" si="14"/>
        <v>0</v>
      </c>
      <c r="P45" s="19">
        <f t="shared" si="15"/>
        <v>8527.596000000001</v>
      </c>
      <c r="Q45" s="49">
        <v>42576</v>
      </c>
    </row>
    <row r="46" spans="2:18" ht="19.5" customHeight="1">
      <c r="B46" s="37">
        <v>586</v>
      </c>
      <c r="C46" s="4" t="s">
        <v>144</v>
      </c>
      <c r="D46" s="68" t="s">
        <v>25</v>
      </c>
      <c r="E46" s="68" t="s">
        <v>10</v>
      </c>
      <c r="F46" s="68" t="s">
        <v>74</v>
      </c>
      <c r="G46" s="65" t="s">
        <v>14</v>
      </c>
      <c r="H46" s="66">
        <v>1</v>
      </c>
      <c r="I46" s="68" t="s">
        <v>143</v>
      </c>
      <c r="J46" s="18">
        <v>0</v>
      </c>
      <c r="K46" s="101">
        <v>1500</v>
      </c>
      <c r="L46" s="7">
        <v>0.21</v>
      </c>
      <c r="M46" s="18">
        <f t="shared" si="13"/>
        <v>315</v>
      </c>
      <c r="N46" s="7">
        <v>0</v>
      </c>
      <c r="O46" s="24">
        <f t="shared" si="14"/>
        <v>0</v>
      </c>
      <c r="P46" s="19">
        <f t="shared" si="15"/>
        <v>1815</v>
      </c>
      <c r="Q46" s="49">
        <v>42578</v>
      </c>
      <c r="R46" s="3"/>
    </row>
    <row r="47" spans="2:17" ht="19.5" customHeight="1">
      <c r="B47" s="40">
        <v>607</v>
      </c>
      <c r="C47" s="4" t="s">
        <v>277</v>
      </c>
      <c r="D47" s="68" t="s">
        <v>27</v>
      </c>
      <c r="E47" s="68" t="s">
        <v>10</v>
      </c>
      <c r="F47" s="80" t="s">
        <v>53</v>
      </c>
      <c r="G47" s="65" t="s">
        <v>14</v>
      </c>
      <c r="H47" s="66">
        <v>1</v>
      </c>
      <c r="I47" s="68" t="s">
        <v>77</v>
      </c>
      <c r="J47" s="18">
        <v>0</v>
      </c>
      <c r="K47" s="101">
        <v>240.56</v>
      </c>
      <c r="L47" s="7">
        <v>0.21</v>
      </c>
      <c r="M47" s="18">
        <f t="shared" si="13"/>
        <v>50.5176</v>
      </c>
      <c r="N47" s="7">
        <v>0</v>
      </c>
      <c r="O47" s="24">
        <f t="shared" si="14"/>
        <v>0</v>
      </c>
      <c r="P47" s="19">
        <f>J47+K47+M47-O47</f>
        <v>291.0776</v>
      </c>
      <c r="Q47" s="49">
        <v>42578</v>
      </c>
    </row>
    <row r="48" spans="2:17" ht="19.5" customHeight="1">
      <c r="B48" s="40">
        <v>608</v>
      </c>
      <c r="C48" s="4" t="s">
        <v>278</v>
      </c>
      <c r="D48" s="68" t="s">
        <v>27</v>
      </c>
      <c r="E48" s="68" t="s">
        <v>10</v>
      </c>
      <c r="F48" s="80" t="s">
        <v>53</v>
      </c>
      <c r="G48" s="65" t="s">
        <v>14</v>
      </c>
      <c r="H48" s="66">
        <v>1</v>
      </c>
      <c r="I48" s="68" t="s">
        <v>77</v>
      </c>
      <c r="J48" s="18">
        <v>0</v>
      </c>
      <c r="K48" s="101">
        <v>321.51</v>
      </c>
      <c r="L48" s="7">
        <v>0.21</v>
      </c>
      <c r="M48" s="18">
        <f t="shared" si="13"/>
        <v>67.5171</v>
      </c>
      <c r="N48" s="7">
        <v>0</v>
      </c>
      <c r="O48" s="24">
        <f t="shared" si="14"/>
        <v>0</v>
      </c>
      <c r="P48" s="19">
        <f>J48+K48+M48-O48</f>
        <v>389.0271</v>
      </c>
      <c r="Q48" s="49">
        <v>42579</v>
      </c>
    </row>
    <row r="49" spans="2:18" ht="19.5" customHeight="1">
      <c r="B49" s="37">
        <v>609</v>
      </c>
      <c r="C49" s="4" t="s">
        <v>145</v>
      </c>
      <c r="D49" s="68" t="s">
        <v>25</v>
      </c>
      <c r="E49" s="68" t="s">
        <v>10</v>
      </c>
      <c r="F49" s="68" t="s">
        <v>41</v>
      </c>
      <c r="G49" s="65" t="s">
        <v>14</v>
      </c>
      <c r="H49" s="66">
        <v>1</v>
      </c>
      <c r="I49" s="68" t="s">
        <v>146</v>
      </c>
      <c r="J49" s="18">
        <v>0</v>
      </c>
      <c r="K49" s="101">
        <v>8250</v>
      </c>
      <c r="L49" s="7">
        <v>0.21</v>
      </c>
      <c r="M49" s="18">
        <f t="shared" si="13"/>
        <v>1732.5</v>
      </c>
      <c r="N49" s="7">
        <v>0</v>
      </c>
      <c r="O49" s="24">
        <f t="shared" si="14"/>
        <v>0</v>
      </c>
      <c r="P49" s="19">
        <f t="shared" si="15"/>
        <v>9982.5</v>
      </c>
      <c r="Q49" s="49">
        <v>42580</v>
      </c>
      <c r="R49" s="3"/>
    </row>
    <row r="50" spans="2:18" ht="19.5" customHeight="1">
      <c r="B50" s="42">
        <v>621</v>
      </c>
      <c r="C50" s="4" t="s">
        <v>279</v>
      </c>
      <c r="D50" s="68" t="s">
        <v>25</v>
      </c>
      <c r="E50" s="68" t="s">
        <v>10</v>
      </c>
      <c r="F50" s="68" t="s">
        <v>31</v>
      </c>
      <c r="G50" s="68" t="s">
        <v>15</v>
      </c>
      <c r="H50" s="68" t="s">
        <v>63</v>
      </c>
      <c r="I50" s="68" t="s">
        <v>94</v>
      </c>
      <c r="J50" s="18">
        <v>0</v>
      </c>
      <c r="K50" s="101">
        <v>960</v>
      </c>
      <c r="L50" s="7">
        <v>0.21</v>
      </c>
      <c r="M50" s="18">
        <f aca="true" t="shared" si="16" ref="M50:M55">K50*L50</f>
        <v>201.6</v>
      </c>
      <c r="N50" s="7">
        <v>0</v>
      </c>
      <c r="O50" s="24">
        <f aca="true" t="shared" si="17" ref="O50:O58">K50*N50</f>
        <v>0</v>
      </c>
      <c r="P50" s="19">
        <f t="shared" si="15"/>
        <v>1161.6</v>
      </c>
      <c r="Q50" s="49">
        <v>42582</v>
      </c>
      <c r="R50" s="3"/>
    </row>
    <row r="51" spans="2:18" ht="19.5" customHeight="1">
      <c r="B51" s="42">
        <v>622</v>
      </c>
      <c r="C51" s="4" t="s">
        <v>272</v>
      </c>
      <c r="D51" s="68" t="s">
        <v>13</v>
      </c>
      <c r="E51" s="68" t="s">
        <v>10</v>
      </c>
      <c r="F51" s="68" t="s">
        <v>74</v>
      </c>
      <c r="G51" s="65" t="s">
        <v>14</v>
      </c>
      <c r="H51" s="66">
        <v>1</v>
      </c>
      <c r="I51" s="68" t="s">
        <v>75</v>
      </c>
      <c r="J51" s="18">
        <v>0</v>
      </c>
      <c r="K51" s="101">
        <v>598</v>
      </c>
      <c r="L51" s="7">
        <v>0.21</v>
      </c>
      <c r="M51" s="18">
        <f t="shared" si="16"/>
        <v>125.58</v>
      </c>
      <c r="N51" s="7">
        <v>0</v>
      </c>
      <c r="O51" s="24">
        <f t="shared" si="17"/>
        <v>0</v>
      </c>
      <c r="P51" s="19">
        <f t="shared" si="15"/>
        <v>723.58</v>
      </c>
      <c r="Q51" s="49">
        <v>42582</v>
      </c>
      <c r="R51" s="3"/>
    </row>
    <row r="52" spans="2:18" ht="19.5" customHeight="1">
      <c r="B52" s="11">
        <v>623</v>
      </c>
      <c r="C52" s="4" t="s">
        <v>147</v>
      </c>
      <c r="D52" s="68" t="s">
        <v>27</v>
      </c>
      <c r="E52" s="68" t="s">
        <v>10</v>
      </c>
      <c r="F52" s="68" t="s">
        <v>41</v>
      </c>
      <c r="G52" s="65" t="s">
        <v>14</v>
      </c>
      <c r="H52" s="66">
        <v>1</v>
      </c>
      <c r="I52" s="20" t="s">
        <v>148</v>
      </c>
      <c r="J52" s="18">
        <v>0</v>
      </c>
      <c r="K52" s="101">
        <v>200</v>
      </c>
      <c r="L52" s="7">
        <v>0</v>
      </c>
      <c r="M52" s="18">
        <f t="shared" si="16"/>
        <v>0</v>
      </c>
      <c r="N52" s="7">
        <v>0</v>
      </c>
      <c r="O52" s="24">
        <f t="shared" si="17"/>
        <v>0</v>
      </c>
      <c r="P52" s="19">
        <f t="shared" si="15"/>
        <v>200</v>
      </c>
      <c r="Q52" s="49">
        <v>42564</v>
      </c>
      <c r="R52" s="17"/>
    </row>
    <row r="53" spans="2:18" ht="19.5" customHeight="1">
      <c r="B53" s="11">
        <v>624</v>
      </c>
      <c r="C53" s="4" t="s">
        <v>147</v>
      </c>
      <c r="D53" s="68" t="s">
        <v>25</v>
      </c>
      <c r="E53" s="68" t="s">
        <v>10</v>
      </c>
      <c r="F53" s="68" t="s">
        <v>41</v>
      </c>
      <c r="G53" s="65" t="s">
        <v>14</v>
      </c>
      <c r="H53" s="66">
        <v>1</v>
      </c>
      <c r="I53" s="20" t="s">
        <v>149</v>
      </c>
      <c r="J53" s="18">
        <v>0</v>
      </c>
      <c r="K53" s="101">
        <v>250</v>
      </c>
      <c r="L53" s="7">
        <v>0</v>
      </c>
      <c r="M53" s="18">
        <f t="shared" si="16"/>
        <v>0</v>
      </c>
      <c r="N53" s="7">
        <v>0</v>
      </c>
      <c r="O53" s="24">
        <f t="shared" si="17"/>
        <v>0</v>
      </c>
      <c r="P53" s="19">
        <f>J53+K53+M53-O53</f>
        <v>250</v>
      </c>
      <c r="Q53" s="49">
        <v>42558</v>
      </c>
      <c r="R53" s="17"/>
    </row>
    <row r="54" spans="2:18" ht="19.5" customHeight="1">
      <c r="B54" s="11">
        <v>625</v>
      </c>
      <c r="C54" s="4" t="s">
        <v>150</v>
      </c>
      <c r="D54" s="68" t="s">
        <v>57</v>
      </c>
      <c r="E54" s="68" t="s">
        <v>10</v>
      </c>
      <c r="F54" s="68" t="s">
        <v>41</v>
      </c>
      <c r="G54" s="65" t="s">
        <v>14</v>
      </c>
      <c r="H54" s="66">
        <v>1</v>
      </c>
      <c r="I54" s="20" t="s">
        <v>151</v>
      </c>
      <c r="J54" s="18">
        <v>0</v>
      </c>
      <c r="K54" s="101">
        <v>500</v>
      </c>
      <c r="L54" s="7">
        <v>0</v>
      </c>
      <c r="M54" s="18">
        <f t="shared" si="16"/>
        <v>0</v>
      </c>
      <c r="N54" s="7">
        <v>0</v>
      </c>
      <c r="O54" s="24">
        <f t="shared" si="17"/>
        <v>0</v>
      </c>
      <c r="P54" s="19">
        <f aca="true" t="shared" si="18" ref="P54:P59">J54+K54+M54-O54</f>
        <v>500</v>
      </c>
      <c r="Q54" s="49">
        <v>42553</v>
      </c>
      <c r="R54" s="17"/>
    </row>
    <row r="55" spans="2:18" ht="19.5" customHeight="1">
      <c r="B55" s="11">
        <v>626</v>
      </c>
      <c r="C55" s="4" t="s">
        <v>147</v>
      </c>
      <c r="D55" s="68" t="s">
        <v>27</v>
      </c>
      <c r="E55" s="68" t="s">
        <v>10</v>
      </c>
      <c r="F55" s="68" t="s">
        <v>41</v>
      </c>
      <c r="G55" s="65" t="s">
        <v>14</v>
      </c>
      <c r="H55" s="66">
        <v>1</v>
      </c>
      <c r="I55" s="20" t="s">
        <v>152</v>
      </c>
      <c r="J55" s="18">
        <v>0</v>
      </c>
      <c r="K55" s="101">
        <v>500</v>
      </c>
      <c r="L55" s="7">
        <v>0</v>
      </c>
      <c r="M55" s="18">
        <f t="shared" si="16"/>
        <v>0</v>
      </c>
      <c r="N55" s="7">
        <v>0</v>
      </c>
      <c r="O55" s="24">
        <f t="shared" si="17"/>
        <v>0</v>
      </c>
      <c r="P55" s="19">
        <f t="shared" si="18"/>
        <v>500</v>
      </c>
      <c r="Q55" s="49">
        <v>42555</v>
      </c>
      <c r="R55" s="17"/>
    </row>
    <row r="56" spans="2:18" ht="19.5" customHeight="1">
      <c r="B56" s="13">
        <v>627</v>
      </c>
      <c r="C56" s="4" t="s">
        <v>147</v>
      </c>
      <c r="D56" s="68" t="s">
        <v>27</v>
      </c>
      <c r="E56" s="68" t="s">
        <v>10</v>
      </c>
      <c r="F56" s="68" t="s">
        <v>41</v>
      </c>
      <c r="G56" s="65" t="s">
        <v>14</v>
      </c>
      <c r="H56" s="66">
        <v>1</v>
      </c>
      <c r="I56" s="20" t="s">
        <v>66</v>
      </c>
      <c r="J56" s="18">
        <v>0</v>
      </c>
      <c r="K56" s="101">
        <v>100</v>
      </c>
      <c r="L56" s="7">
        <v>0</v>
      </c>
      <c r="M56" s="18">
        <v>0</v>
      </c>
      <c r="N56" s="7">
        <v>0</v>
      </c>
      <c r="O56" s="24">
        <f t="shared" si="17"/>
        <v>0</v>
      </c>
      <c r="P56" s="19">
        <f t="shared" si="18"/>
        <v>100</v>
      </c>
      <c r="Q56" s="49">
        <v>42545</v>
      </c>
      <c r="R56" s="14"/>
    </row>
    <row r="57" spans="2:18" ht="19.5" customHeight="1">
      <c r="B57" s="13">
        <v>628</v>
      </c>
      <c r="C57" s="2" t="s">
        <v>86</v>
      </c>
      <c r="D57" s="68" t="s">
        <v>27</v>
      </c>
      <c r="E57" s="68" t="s">
        <v>10</v>
      </c>
      <c r="F57" s="68" t="s">
        <v>41</v>
      </c>
      <c r="G57" s="68" t="s">
        <v>15</v>
      </c>
      <c r="H57" s="68" t="s">
        <v>63</v>
      </c>
      <c r="I57" s="68" t="s">
        <v>67</v>
      </c>
      <c r="J57" s="18">
        <v>0</v>
      </c>
      <c r="K57" s="101">
        <v>1652.89</v>
      </c>
      <c r="L57" s="7">
        <v>0.21</v>
      </c>
      <c r="M57" s="18">
        <v>347.11</v>
      </c>
      <c r="N57" s="7">
        <v>0</v>
      </c>
      <c r="O57" s="24">
        <f t="shared" si="17"/>
        <v>0</v>
      </c>
      <c r="P57" s="19">
        <f t="shared" si="18"/>
        <v>2000</v>
      </c>
      <c r="Q57" s="49">
        <v>42580</v>
      </c>
      <c r="R57" s="14"/>
    </row>
    <row r="58" spans="2:18" ht="19.5" customHeight="1">
      <c r="B58" s="11">
        <v>629</v>
      </c>
      <c r="C58" s="4" t="s">
        <v>280</v>
      </c>
      <c r="D58" s="68" t="s">
        <v>25</v>
      </c>
      <c r="E58" s="68" t="s">
        <v>10</v>
      </c>
      <c r="F58" s="68" t="s">
        <v>33</v>
      </c>
      <c r="G58" s="68" t="s">
        <v>15</v>
      </c>
      <c r="H58" s="68" t="s">
        <v>63</v>
      </c>
      <c r="I58" s="68" t="s">
        <v>34</v>
      </c>
      <c r="J58" s="18">
        <v>0</v>
      </c>
      <c r="K58" s="18">
        <v>16430</v>
      </c>
      <c r="L58" s="7">
        <v>0.21</v>
      </c>
      <c r="M58" s="18">
        <f>K58*L58</f>
        <v>3450.2999999999997</v>
      </c>
      <c r="N58" s="7">
        <v>0</v>
      </c>
      <c r="O58" s="24">
        <f t="shared" si="17"/>
        <v>0</v>
      </c>
      <c r="P58" s="19">
        <f t="shared" si="18"/>
        <v>19880.3</v>
      </c>
      <c r="Q58" s="50">
        <v>42582</v>
      </c>
      <c r="R58" s="33"/>
    </row>
    <row r="59" spans="2:18" ht="19.5" customHeight="1">
      <c r="B59" s="39">
        <v>633</v>
      </c>
      <c r="C59" s="2" t="s">
        <v>20</v>
      </c>
      <c r="D59" s="80" t="s">
        <v>25</v>
      </c>
      <c r="E59" s="80" t="s">
        <v>9</v>
      </c>
      <c r="F59" s="80" t="s">
        <v>19</v>
      </c>
      <c r="G59" s="68" t="s">
        <v>15</v>
      </c>
      <c r="H59" s="68" t="s">
        <v>63</v>
      </c>
      <c r="I59" s="68" t="s">
        <v>37</v>
      </c>
      <c r="J59" s="18">
        <v>0</v>
      </c>
      <c r="K59" s="19">
        <v>173.87</v>
      </c>
      <c r="L59" s="9">
        <v>0.21</v>
      </c>
      <c r="M59" s="18">
        <f>(J59+K59)*L59</f>
        <v>36.5127</v>
      </c>
      <c r="N59" s="7">
        <v>0</v>
      </c>
      <c r="O59" s="24">
        <f aca="true" t="shared" si="19" ref="O59:O67">K59*N59</f>
        <v>0</v>
      </c>
      <c r="P59" s="19">
        <f t="shared" si="18"/>
        <v>210.3827</v>
      </c>
      <c r="Q59" s="51">
        <v>42561</v>
      </c>
      <c r="R59" s="10"/>
    </row>
    <row r="60" spans="2:18" ht="19.5" customHeight="1">
      <c r="B60" s="56">
        <v>634</v>
      </c>
      <c r="C60" s="4" t="s">
        <v>281</v>
      </c>
      <c r="D60" s="68" t="s">
        <v>40</v>
      </c>
      <c r="E60" s="68" t="s">
        <v>9</v>
      </c>
      <c r="F60" s="68" t="s">
        <v>21</v>
      </c>
      <c r="G60" s="65" t="s">
        <v>14</v>
      </c>
      <c r="H60" s="66">
        <v>1</v>
      </c>
      <c r="I60" s="68" t="s">
        <v>167</v>
      </c>
      <c r="J60" s="18">
        <v>0</v>
      </c>
      <c r="K60" s="101">
        <v>230.58</v>
      </c>
      <c r="L60" s="7">
        <v>0.21</v>
      </c>
      <c r="M60" s="18">
        <f>K60*L60</f>
        <v>48.4218</v>
      </c>
      <c r="N60" s="7">
        <v>0</v>
      </c>
      <c r="O60" s="24">
        <f t="shared" si="19"/>
        <v>0</v>
      </c>
      <c r="P60" s="19">
        <f aca="true" t="shared" si="20" ref="P60:P73">J60+K60+M60-O60</f>
        <v>279.0018</v>
      </c>
      <c r="Q60" s="49">
        <v>42551</v>
      </c>
      <c r="R60" s="12"/>
    </row>
    <row r="61" spans="2:18" ht="19.5" customHeight="1">
      <c r="B61" s="56">
        <v>635</v>
      </c>
      <c r="C61" s="4" t="s">
        <v>281</v>
      </c>
      <c r="D61" s="68" t="s">
        <v>40</v>
      </c>
      <c r="E61" s="68" t="s">
        <v>9</v>
      </c>
      <c r="F61" s="68" t="s">
        <v>21</v>
      </c>
      <c r="G61" s="65" t="s">
        <v>14</v>
      </c>
      <c r="H61" s="66">
        <v>1</v>
      </c>
      <c r="I61" s="68" t="s">
        <v>167</v>
      </c>
      <c r="J61" s="18">
        <v>0</v>
      </c>
      <c r="K61" s="101">
        <v>230.58</v>
      </c>
      <c r="L61" s="7">
        <v>0.21</v>
      </c>
      <c r="M61" s="18">
        <f>K61*L61</f>
        <v>48.4218</v>
      </c>
      <c r="N61" s="7">
        <v>0</v>
      </c>
      <c r="O61" s="24">
        <f t="shared" si="19"/>
        <v>0</v>
      </c>
      <c r="P61" s="19">
        <f t="shared" si="20"/>
        <v>279.0018</v>
      </c>
      <c r="Q61" s="49">
        <v>42551</v>
      </c>
      <c r="R61" s="12"/>
    </row>
    <row r="62" spans="2:18" ht="19.5" customHeight="1">
      <c r="B62" s="56">
        <v>636</v>
      </c>
      <c r="C62" s="4" t="s">
        <v>281</v>
      </c>
      <c r="D62" s="68" t="s">
        <v>40</v>
      </c>
      <c r="E62" s="68" t="s">
        <v>9</v>
      </c>
      <c r="F62" s="68" t="s">
        <v>21</v>
      </c>
      <c r="G62" s="65" t="s">
        <v>14</v>
      </c>
      <c r="H62" s="66">
        <v>1</v>
      </c>
      <c r="I62" s="68" t="s">
        <v>167</v>
      </c>
      <c r="J62" s="18">
        <v>0</v>
      </c>
      <c r="K62" s="101">
        <v>830.09</v>
      </c>
      <c r="L62" s="7">
        <v>0.21</v>
      </c>
      <c r="M62" s="18">
        <f>K62*L62</f>
        <v>174.3189</v>
      </c>
      <c r="N62" s="7">
        <v>0</v>
      </c>
      <c r="O62" s="24">
        <f t="shared" si="19"/>
        <v>0</v>
      </c>
      <c r="P62" s="19">
        <f t="shared" si="20"/>
        <v>1004.4089</v>
      </c>
      <c r="Q62" s="49">
        <v>42555</v>
      </c>
      <c r="R62" s="12"/>
    </row>
    <row r="63" spans="2:18" ht="19.5" customHeight="1">
      <c r="B63" s="56">
        <v>637</v>
      </c>
      <c r="C63" s="4" t="s">
        <v>159</v>
      </c>
      <c r="D63" s="68" t="s">
        <v>26</v>
      </c>
      <c r="E63" s="68" t="s">
        <v>10</v>
      </c>
      <c r="F63" s="68" t="s">
        <v>45</v>
      </c>
      <c r="G63" s="68" t="s">
        <v>15</v>
      </c>
      <c r="H63" s="68" t="s">
        <v>63</v>
      </c>
      <c r="I63" s="68" t="s">
        <v>46</v>
      </c>
      <c r="J63" s="18">
        <v>0</v>
      </c>
      <c r="K63" s="18">
        <v>36.95</v>
      </c>
      <c r="L63" s="7"/>
      <c r="M63" s="18">
        <v>5.79</v>
      </c>
      <c r="N63" s="7">
        <v>0</v>
      </c>
      <c r="O63" s="24">
        <f t="shared" si="19"/>
        <v>0</v>
      </c>
      <c r="P63" s="19">
        <f t="shared" si="20"/>
        <v>42.74</v>
      </c>
      <c r="Q63" s="49">
        <v>42563</v>
      </c>
      <c r="R63" s="15"/>
    </row>
    <row r="64" spans="2:18" ht="19.5" customHeight="1">
      <c r="B64" s="56">
        <v>638</v>
      </c>
      <c r="C64" s="4" t="s">
        <v>156</v>
      </c>
      <c r="D64" s="68" t="s">
        <v>27</v>
      </c>
      <c r="E64" s="68" t="s">
        <v>9</v>
      </c>
      <c r="F64" s="68" t="s">
        <v>70</v>
      </c>
      <c r="G64" s="68" t="s">
        <v>15</v>
      </c>
      <c r="H64" s="68" t="s">
        <v>63</v>
      </c>
      <c r="I64" s="68" t="s">
        <v>47</v>
      </c>
      <c r="J64" s="18">
        <v>0</v>
      </c>
      <c r="K64" s="101">
        <v>25.27</v>
      </c>
      <c r="L64" s="7">
        <v>0.21</v>
      </c>
      <c r="M64" s="18">
        <f aca="true" t="shared" si="21" ref="M64:M73">K64*L64</f>
        <v>5.306699999999999</v>
      </c>
      <c r="N64" s="7"/>
      <c r="O64" s="24">
        <f t="shared" si="19"/>
        <v>0</v>
      </c>
      <c r="P64" s="19">
        <f t="shared" si="20"/>
        <v>30.5767</v>
      </c>
      <c r="Q64" s="49">
        <v>42569</v>
      </c>
      <c r="R64" s="15"/>
    </row>
    <row r="65" spans="2:18" ht="19.5" customHeight="1">
      <c r="B65" s="56">
        <v>639</v>
      </c>
      <c r="C65" s="4" t="s">
        <v>157</v>
      </c>
      <c r="D65" s="68" t="s">
        <v>27</v>
      </c>
      <c r="E65" s="68" t="s">
        <v>9</v>
      </c>
      <c r="F65" s="68" t="s">
        <v>70</v>
      </c>
      <c r="G65" s="68" t="s">
        <v>15</v>
      </c>
      <c r="H65" s="68" t="s">
        <v>63</v>
      </c>
      <c r="I65" s="68" t="s">
        <v>47</v>
      </c>
      <c r="J65" s="18">
        <v>0</v>
      </c>
      <c r="K65" s="101">
        <v>23</v>
      </c>
      <c r="L65" s="7">
        <v>0.21</v>
      </c>
      <c r="M65" s="18">
        <f t="shared" si="21"/>
        <v>4.83</v>
      </c>
      <c r="N65" s="7"/>
      <c r="O65" s="24">
        <f t="shared" si="19"/>
        <v>0</v>
      </c>
      <c r="P65" s="19">
        <f t="shared" si="20"/>
        <v>27.83</v>
      </c>
      <c r="Q65" s="49">
        <v>42571</v>
      </c>
      <c r="R65" s="15"/>
    </row>
    <row r="66" spans="2:18" ht="19.5" customHeight="1">
      <c r="B66" s="56">
        <v>640</v>
      </c>
      <c r="C66" s="4" t="s">
        <v>153</v>
      </c>
      <c r="D66" s="68" t="s">
        <v>40</v>
      </c>
      <c r="E66" s="68" t="s">
        <v>10</v>
      </c>
      <c r="F66" s="68" t="s">
        <v>41</v>
      </c>
      <c r="G66" s="65" t="s">
        <v>14</v>
      </c>
      <c r="H66" s="66">
        <v>1</v>
      </c>
      <c r="I66" s="68" t="s">
        <v>154</v>
      </c>
      <c r="J66" s="18">
        <v>0</v>
      </c>
      <c r="K66" s="101">
        <v>1393</v>
      </c>
      <c r="L66" s="7">
        <v>0.21</v>
      </c>
      <c r="M66" s="18">
        <f t="shared" si="21"/>
        <v>292.53</v>
      </c>
      <c r="N66" s="7">
        <v>0</v>
      </c>
      <c r="O66" s="24">
        <f t="shared" si="19"/>
        <v>0</v>
      </c>
      <c r="P66" s="19">
        <f t="shared" si="20"/>
        <v>1685.53</v>
      </c>
      <c r="Q66" s="49">
        <v>42572</v>
      </c>
      <c r="R66" s="12"/>
    </row>
    <row r="67" spans="2:18" ht="19.5" customHeight="1">
      <c r="B67" s="58">
        <v>641</v>
      </c>
      <c r="C67" s="4" t="s">
        <v>282</v>
      </c>
      <c r="D67" s="68" t="s">
        <v>25</v>
      </c>
      <c r="E67" s="68" t="s">
        <v>10</v>
      </c>
      <c r="F67" s="68" t="s">
        <v>49</v>
      </c>
      <c r="G67" s="65" t="s">
        <v>14</v>
      </c>
      <c r="H67" s="66">
        <v>1</v>
      </c>
      <c r="I67" s="68" t="s">
        <v>141</v>
      </c>
      <c r="J67" s="18">
        <v>0</v>
      </c>
      <c r="K67" s="101">
        <v>954.66</v>
      </c>
      <c r="L67" s="7">
        <v>0.1</v>
      </c>
      <c r="M67" s="18">
        <f t="shared" si="21"/>
        <v>95.46600000000001</v>
      </c>
      <c r="N67" s="7">
        <v>0</v>
      </c>
      <c r="O67" s="24">
        <f t="shared" si="19"/>
        <v>0</v>
      </c>
      <c r="P67" s="19">
        <f t="shared" si="20"/>
        <v>1050.126</v>
      </c>
      <c r="Q67" s="49">
        <v>42573</v>
      </c>
      <c r="R67" s="3"/>
    </row>
    <row r="68" spans="2:17" ht="19.5" customHeight="1">
      <c r="B68" s="54">
        <v>642</v>
      </c>
      <c r="C68" s="4" t="s">
        <v>291</v>
      </c>
      <c r="D68" s="68" t="s">
        <v>27</v>
      </c>
      <c r="E68" s="68" t="s">
        <v>10</v>
      </c>
      <c r="F68" s="68" t="s">
        <v>31</v>
      </c>
      <c r="G68" s="65" t="s">
        <v>14</v>
      </c>
      <c r="H68" s="66">
        <v>1</v>
      </c>
      <c r="I68" s="68" t="s">
        <v>48</v>
      </c>
      <c r="J68" s="18">
        <v>0</v>
      </c>
      <c r="K68" s="18">
        <v>107.28</v>
      </c>
      <c r="L68" s="7">
        <v>0.21</v>
      </c>
      <c r="M68" s="18">
        <f t="shared" si="21"/>
        <v>22.5288</v>
      </c>
      <c r="N68" s="59"/>
      <c r="O68" s="24"/>
      <c r="P68" s="19">
        <f t="shared" si="20"/>
        <v>129.8088</v>
      </c>
      <c r="Q68" s="49">
        <v>42584</v>
      </c>
    </row>
    <row r="69" spans="2:17" ht="19.5" customHeight="1">
      <c r="B69" s="54">
        <v>643</v>
      </c>
      <c r="C69" s="4" t="s">
        <v>291</v>
      </c>
      <c r="D69" s="68" t="s">
        <v>27</v>
      </c>
      <c r="E69" s="68" t="s">
        <v>10</v>
      </c>
      <c r="F69" s="68" t="s">
        <v>31</v>
      </c>
      <c r="G69" s="65" t="s">
        <v>14</v>
      </c>
      <c r="H69" s="66">
        <v>1</v>
      </c>
      <c r="I69" s="68" t="s">
        <v>48</v>
      </c>
      <c r="J69" s="18">
        <v>0</v>
      </c>
      <c r="K69" s="18">
        <v>199.86</v>
      </c>
      <c r="L69" s="7">
        <v>0.21</v>
      </c>
      <c r="M69" s="18">
        <f t="shared" si="21"/>
        <v>41.970600000000005</v>
      </c>
      <c r="N69" s="59"/>
      <c r="O69" s="24"/>
      <c r="P69" s="19">
        <f t="shared" si="20"/>
        <v>241.8306</v>
      </c>
      <c r="Q69" s="49">
        <v>42584</v>
      </c>
    </row>
    <row r="70" spans="2:18" ht="19.5" customHeight="1">
      <c r="B70" s="56">
        <v>644</v>
      </c>
      <c r="C70" s="4" t="s">
        <v>160</v>
      </c>
      <c r="D70" s="68" t="s">
        <v>27</v>
      </c>
      <c r="E70" s="80" t="s">
        <v>9</v>
      </c>
      <c r="F70" s="68" t="s">
        <v>21</v>
      </c>
      <c r="G70" s="65" t="s">
        <v>14</v>
      </c>
      <c r="H70" s="66">
        <v>1</v>
      </c>
      <c r="I70" s="68" t="s">
        <v>60</v>
      </c>
      <c r="J70" s="18">
        <v>0</v>
      </c>
      <c r="K70" s="18">
        <v>62.59</v>
      </c>
      <c r="L70" s="7">
        <v>0.21</v>
      </c>
      <c r="M70" s="18">
        <f t="shared" si="21"/>
        <v>13.1439</v>
      </c>
      <c r="N70" s="7">
        <v>0</v>
      </c>
      <c r="O70" s="24">
        <v>0</v>
      </c>
      <c r="P70" s="19">
        <f t="shared" si="20"/>
        <v>75.7339</v>
      </c>
      <c r="Q70" s="49">
        <v>42580</v>
      </c>
      <c r="R70" s="15"/>
    </row>
    <row r="71" spans="2:18" ht="19.5" customHeight="1">
      <c r="B71" s="56">
        <v>645</v>
      </c>
      <c r="C71" s="4" t="s">
        <v>281</v>
      </c>
      <c r="D71" s="68" t="s">
        <v>40</v>
      </c>
      <c r="E71" s="68" t="s">
        <v>9</v>
      </c>
      <c r="F71" s="68" t="s">
        <v>21</v>
      </c>
      <c r="G71" s="65" t="s">
        <v>14</v>
      </c>
      <c r="H71" s="66">
        <v>1</v>
      </c>
      <c r="I71" s="68" t="s">
        <v>167</v>
      </c>
      <c r="J71" s="18">
        <v>0</v>
      </c>
      <c r="K71" s="101">
        <v>322.82</v>
      </c>
      <c r="L71" s="7">
        <v>0.21</v>
      </c>
      <c r="M71" s="18">
        <f t="shared" si="21"/>
        <v>67.7922</v>
      </c>
      <c r="N71" s="7">
        <v>0</v>
      </c>
      <c r="O71" s="24">
        <f aca="true" t="shared" si="22" ref="O71:O81">K71*N71</f>
        <v>0</v>
      </c>
      <c r="P71" s="19">
        <f t="shared" si="20"/>
        <v>390.6122</v>
      </c>
      <c r="Q71" s="49">
        <v>42581</v>
      </c>
      <c r="R71" s="12"/>
    </row>
    <row r="72" spans="2:18" ht="19.5" customHeight="1">
      <c r="B72" s="29">
        <v>646</v>
      </c>
      <c r="C72" s="22" t="s">
        <v>300</v>
      </c>
      <c r="D72" s="68" t="s">
        <v>27</v>
      </c>
      <c r="E72" s="68" t="s">
        <v>10</v>
      </c>
      <c r="F72" s="80" t="s">
        <v>74</v>
      </c>
      <c r="G72" s="68" t="s">
        <v>15</v>
      </c>
      <c r="H72" s="68" t="s">
        <v>63</v>
      </c>
      <c r="I72" s="68" t="s">
        <v>98</v>
      </c>
      <c r="J72" s="18">
        <v>0</v>
      </c>
      <c r="K72" s="18">
        <v>11697.3</v>
      </c>
      <c r="L72" s="7">
        <v>0.21</v>
      </c>
      <c r="M72" s="18">
        <f t="shared" si="21"/>
        <v>2456.4329999999995</v>
      </c>
      <c r="N72" s="7">
        <v>0</v>
      </c>
      <c r="O72" s="24">
        <f t="shared" si="22"/>
        <v>0</v>
      </c>
      <c r="P72" s="19">
        <f t="shared" si="20"/>
        <v>14153.732999999998</v>
      </c>
      <c r="Q72" s="50">
        <v>42582</v>
      </c>
      <c r="R72" s="55"/>
    </row>
    <row r="73" spans="2:18" ht="19.5" customHeight="1">
      <c r="B73" s="29">
        <v>647</v>
      </c>
      <c r="C73" s="22" t="s">
        <v>301</v>
      </c>
      <c r="D73" s="68" t="s">
        <v>27</v>
      </c>
      <c r="E73" s="68" t="s">
        <v>10</v>
      </c>
      <c r="F73" s="80" t="s">
        <v>74</v>
      </c>
      <c r="G73" s="68" t="s">
        <v>15</v>
      </c>
      <c r="H73" s="68" t="s">
        <v>63</v>
      </c>
      <c r="I73" s="68" t="s">
        <v>98</v>
      </c>
      <c r="J73" s="18">
        <v>0</v>
      </c>
      <c r="K73" s="18">
        <v>2743.2</v>
      </c>
      <c r="L73" s="7">
        <v>0.21</v>
      </c>
      <c r="M73" s="18">
        <f t="shared" si="21"/>
        <v>576.0719999999999</v>
      </c>
      <c r="N73" s="7">
        <v>0</v>
      </c>
      <c r="O73" s="24">
        <f t="shared" si="22"/>
        <v>0</v>
      </c>
      <c r="P73" s="19">
        <f t="shared" si="20"/>
        <v>3319.272</v>
      </c>
      <c r="Q73" s="50">
        <v>42582</v>
      </c>
      <c r="R73" s="55"/>
    </row>
    <row r="74" spans="2:18" ht="19.5" customHeight="1">
      <c r="B74" s="29">
        <v>648</v>
      </c>
      <c r="C74" s="22" t="s">
        <v>283</v>
      </c>
      <c r="D74" s="68" t="s">
        <v>25</v>
      </c>
      <c r="E74" s="68" t="s">
        <v>10</v>
      </c>
      <c r="F74" s="80" t="s">
        <v>74</v>
      </c>
      <c r="G74" s="68" t="s">
        <v>15</v>
      </c>
      <c r="H74" s="68" t="s">
        <v>63</v>
      </c>
      <c r="I74" s="68" t="s">
        <v>99</v>
      </c>
      <c r="J74" s="18">
        <v>0</v>
      </c>
      <c r="K74" s="18">
        <v>11141.36</v>
      </c>
      <c r="L74" s="7">
        <v>0.21</v>
      </c>
      <c r="M74" s="18">
        <f aca="true" t="shared" si="23" ref="M74:M79">K74*L74</f>
        <v>2339.6856000000002</v>
      </c>
      <c r="N74" s="7">
        <v>0</v>
      </c>
      <c r="O74" s="24">
        <f t="shared" si="22"/>
        <v>0</v>
      </c>
      <c r="P74" s="19">
        <f aca="true" t="shared" si="24" ref="P74:P81">J74+K74+M74-O74</f>
        <v>13481.045600000001</v>
      </c>
      <c r="Q74" s="50">
        <v>42582</v>
      </c>
      <c r="R74" s="55"/>
    </row>
    <row r="75" spans="2:18" ht="19.5" customHeight="1">
      <c r="B75" s="56">
        <v>649</v>
      </c>
      <c r="C75" s="4" t="s">
        <v>302</v>
      </c>
      <c r="D75" s="68" t="s">
        <v>27</v>
      </c>
      <c r="E75" s="68" t="s">
        <v>10</v>
      </c>
      <c r="F75" s="68" t="s">
        <v>35</v>
      </c>
      <c r="G75" s="68" t="s">
        <v>15</v>
      </c>
      <c r="H75" s="68" t="s">
        <v>63</v>
      </c>
      <c r="I75" s="68" t="s">
        <v>36</v>
      </c>
      <c r="J75" s="18">
        <v>0</v>
      </c>
      <c r="K75" s="18">
        <v>89.33</v>
      </c>
      <c r="L75" s="7">
        <v>0.21</v>
      </c>
      <c r="M75" s="18">
        <f t="shared" si="23"/>
        <v>18.7593</v>
      </c>
      <c r="N75" s="7">
        <v>0</v>
      </c>
      <c r="O75" s="24">
        <f t="shared" si="22"/>
        <v>0</v>
      </c>
      <c r="P75" s="19">
        <f t="shared" si="24"/>
        <v>108.0893</v>
      </c>
      <c r="Q75" s="49">
        <v>42582</v>
      </c>
      <c r="R75" s="15"/>
    </row>
    <row r="76" spans="2:18" ht="19.5" customHeight="1">
      <c r="B76" s="60">
        <v>650</v>
      </c>
      <c r="C76" s="4" t="s">
        <v>58</v>
      </c>
      <c r="D76" s="68" t="s">
        <v>30</v>
      </c>
      <c r="E76" s="80" t="s">
        <v>9</v>
      </c>
      <c r="F76" s="68" t="s">
        <v>21</v>
      </c>
      <c r="G76" s="65" t="s">
        <v>14</v>
      </c>
      <c r="H76" s="66">
        <v>1</v>
      </c>
      <c r="I76" s="68" t="s">
        <v>59</v>
      </c>
      <c r="J76" s="18">
        <v>0</v>
      </c>
      <c r="K76" s="101">
        <v>288.24</v>
      </c>
      <c r="L76" s="7">
        <v>0.21</v>
      </c>
      <c r="M76" s="18">
        <f t="shared" si="23"/>
        <v>60.5304</v>
      </c>
      <c r="N76" s="7">
        <v>0</v>
      </c>
      <c r="O76" s="24">
        <f t="shared" si="22"/>
        <v>0</v>
      </c>
      <c r="P76" s="19">
        <f t="shared" si="24"/>
        <v>348.7704</v>
      </c>
      <c r="Q76" s="49">
        <v>42582</v>
      </c>
      <c r="R76" s="10"/>
    </row>
    <row r="77" spans="2:18" ht="19.5" customHeight="1">
      <c r="B77" s="56">
        <v>651</v>
      </c>
      <c r="C77" s="4" t="s">
        <v>61</v>
      </c>
      <c r="D77" s="68" t="s">
        <v>27</v>
      </c>
      <c r="E77" s="80" t="s">
        <v>9</v>
      </c>
      <c r="F77" s="80" t="s">
        <v>70</v>
      </c>
      <c r="G77" s="68" t="s">
        <v>15</v>
      </c>
      <c r="H77" s="68" t="s">
        <v>63</v>
      </c>
      <c r="I77" s="68" t="s">
        <v>62</v>
      </c>
      <c r="J77" s="18">
        <v>0</v>
      </c>
      <c r="K77" s="18">
        <v>1459.86</v>
      </c>
      <c r="L77" s="7">
        <v>0.21</v>
      </c>
      <c r="M77" s="18">
        <f t="shared" si="23"/>
        <v>306.57059999999996</v>
      </c>
      <c r="N77" s="7">
        <v>0</v>
      </c>
      <c r="O77" s="24">
        <f t="shared" si="22"/>
        <v>0</v>
      </c>
      <c r="P77" s="19">
        <f t="shared" si="24"/>
        <v>1766.4306</v>
      </c>
      <c r="Q77" s="49">
        <v>42583</v>
      </c>
      <c r="R77" s="15"/>
    </row>
    <row r="78" spans="2:18" ht="19.5" customHeight="1">
      <c r="B78" s="56">
        <v>652</v>
      </c>
      <c r="C78" s="4" t="s">
        <v>299</v>
      </c>
      <c r="D78" s="68" t="s">
        <v>25</v>
      </c>
      <c r="E78" s="68" t="s">
        <v>10</v>
      </c>
      <c r="F78" s="68" t="s">
        <v>42</v>
      </c>
      <c r="G78" s="68" t="s">
        <v>15</v>
      </c>
      <c r="H78" s="68" t="s">
        <v>63</v>
      </c>
      <c r="I78" s="68" t="s">
        <v>102</v>
      </c>
      <c r="J78" s="18">
        <v>0</v>
      </c>
      <c r="K78" s="101">
        <v>1748.82</v>
      </c>
      <c r="L78" s="7">
        <v>0.21</v>
      </c>
      <c r="M78" s="18">
        <f t="shared" si="23"/>
        <v>367.25219999999996</v>
      </c>
      <c r="N78" s="7">
        <v>0</v>
      </c>
      <c r="O78" s="24">
        <f t="shared" si="22"/>
        <v>0</v>
      </c>
      <c r="P78" s="19">
        <f t="shared" si="24"/>
        <v>2116.0722</v>
      </c>
      <c r="Q78" s="49">
        <v>42583</v>
      </c>
      <c r="R78" s="15"/>
    </row>
    <row r="79" spans="2:18" ht="19.5" customHeight="1">
      <c r="B79" s="56">
        <v>653</v>
      </c>
      <c r="C79" s="2" t="s">
        <v>17</v>
      </c>
      <c r="D79" s="80" t="s">
        <v>27</v>
      </c>
      <c r="E79" s="80" t="s">
        <v>9</v>
      </c>
      <c r="F79" s="80" t="s">
        <v>70</v>
      </c>
      <c r="G79" s="68" t="s">
        <v>15</v>
      </c>
      <c r="H79" s="68" t="s">
        <v>63</v>
      </c>
      <c r="I79" s="68" t="s">
        <v>18</v>
      </c>
      <c r="J79" s="18">
        <v>0</v>
      </c>
      <c r="K79" s="19">
        <v>120</v>
      </c>
      <c r="L79" s="7">
        <v>0.21</v>
      </c>
      <c r="M79" s="18">
        <f t="shared" si="23"/>
        <v>25.2</v>
      </c>
      <c r="N79" s="7">
        <v>0</v>
      </c>
      <c r="O79" s="24">
        <f t="shared" si="22"/>
        <v>0</v>
      </c>
      <c r="P79" s="19">
        <f t="shared" si="24"/>
        <v>145.2</v>
      </c>
      <c r="Q79" s="50">
        <v>42583</v>
      </c>
      <c r="R79" s="15"/>
    </row>
    <row r="80" spans="2:18" ht="19.5" customHeight="1">
      <c r="B80" s="56">
        <v>654</v>
      </c>
      <c r="C80" s="2" t="s">
        <v>155</v>
      </c>
      <c r="D80" s="80" t="s">
        <v>25</v>
      </c>
      <c r="E80" s="80" t="s">
        <v>9</v>
      </c>
      <c r="F80" s="80" t="s">
        <v>19</v>
      </c>
      <c r="G80" s="68" t="s">
        <v>15</v>
      </c>
      <c r="H80" s="68" t="s">
        <v>63</v>
      </c>
      <c r="I80" s="68" t="s">
        <v>37</v>
      </c>
      <c r="J80" s="18">
        <v>0</v>
      </c>
      <c r="K80" s="19">
        <v>252.19</v>
      </c>
      <c r="L80" s="9">
        <v>0.21</v>
      </c>
      <c r="M80" s="18">
        <f>(J80+K80)*L80</f>
        <v>52.9599</v>
      </c>
      <c r="N80" s="7">
        <v>0</v>
      </c>
      <c r="O80" s="24">
        <f t="shared" si="22"/>
        <v>0</v>
      </c>
      <c r="P80" s="19">
        <f t="shared" si="24"/>
        <v>305.1499</v>
      </c>
      <c r="Q80" s="49">
        <v>42586</v>
      </c>
      <c r="R80" s="57"/>
    </row>
    <row r="81" spans="2:18" ht="19.5" customHeight="1">
      <c r="B81" s="56">
        <v>655</v>
      </c>
      <c r="C81" s="4" t="s">
        <v>270</v>
      </c>
      <c r="D81" s="68" t="s">
        <v>27</v>
      </c>
      <c r="E81" s="68" t="s">
        <v>10</v>
      </c>
      <c r="F81" s="68" t="s">
        <v>43</v>
      </c>
      <c r="G81" s="68" t="s">
        <v>15</v>
      </c>
      <c r="H81" s="68" t="s">
        <v>63</v>
      </c>
      <c r="I81" s="68" t="s">
        <v>44</v>
      </c>
      <c r="J81" s="18">
        <v>0</v>
      </c>
      <c r="K81" s="18">
        <v>306.96</v>
      </c>
      <c r="L81" s="7">
        <v>0.21</v>
      </c>
      <c r="M81" s="18">
        <f>K81*L81</f>
        <v>64.46159999999999</v>
      </c>
      <c r="N81" s="7">
        <v>0</v>
      </c>
      <c r="O81" s="24">
        <f t="shared" si="22"/>
        <v>0</v>
      </c>
      <c r="P81" s="19">
        <f t="shared" si="24"/>
        <v>371.42159999999996</v>
      </c>
      <c r="Q81" s="49">
        <v>42587</v>
      </c>
      <c r="R81" s="16"/>
    </row>
    <row r="82" spans="2:18" ht="19.5" customHeight="1">
      <c r="B82" s="56">
        <v>662</v>
      </c>
      <c r="C82" s="2" t="s">
        <v>20</v>
      </c>
      <c r="D82" s="80" t="s">
        <v>25</v>
      </c>
      <c r="E82" s="80" t="s">
        <v>9</v>
      </c>
      <c r="F82" s="80" t="s">
        <v>19</v>
      </c>
      <c r="G82" s="68" t="s">
        <v>15</v>
      </c>
      <c r="H82" s="68" t="s">
        <v>63</v>
      </c>
      <c r="I82" s="68" t="s">
        <v>37</v>
      </c>
      <c r="J82" s="18">
        <v>0</v>
      </c>
      <c r="K82" s="19">
        <v>183.77</v>
      </c>
      <c r="L82" s="9">
        <v>0.21</v>
      </c>
      <c r="M82" s="18">
        <f>(J82+K82)*L82</f>
        <v>38.5917</v>
      </c>
      <c r="N82" s="7">
        <v>0</v>
      </c>
      <c r="O82" s="24">
        <f aca="true" t="shared" si="25" ref="O82:O90">K82*N82</f>
        <v>0</v>
      </c>
      <c r="P82" s="19">
        <f aca="true" t="shared" si="26" ref="P82:P90">J82+K82+M82-O82</f>
        <v>222.3617</v>
      </c>
      <c r="Q82" s="49">
        <v>42590</v>
      </c>
      <c r="R82" s="57"/>
    </row>
    <row r="83" spans="2:18" ht="19.5" customHeight="1">
      <c r="B83" s="56">
        <v>668</v>
      </c>
      <c r="C83" s="4" t="s">
        <v>284</v>
      </c>
      <c r="D83" s="68" t="s">
        <v>25</v>
      </c>
      <c r="E83" s="68" t="s">
        <v>9</v>
      </c>
      <c r="F83" s="68" t="s">
        <v>21</v>
      </c>
      <c r="G83" s="65" t="s">
        <v>14</v>
      </c>
      <c r="H83" s="66">
        <v>1</v>
      </c>
      <c r="I83" s="68" t="s">
        <v>161</v>
      </c>
      <c r="J83" s="18">
        <v>0</v>
      </c>
      <c r="K83" s="101">
        <v>499.25</v>
      </c>
      <c r="L83" s="7">
        <v>0.21</v>
      </c>
      <c r="M83" s="18">
        <f aca="true" t="shared" si="27" ref="M83:M90">K83*L83</f>
        <v>104.8425</v>
      </c>
      <c r="N83" s="7">
        <v>0</v>
      </c>
      <c r="O83" s="24">
        <f t="shared" si="25"/>
        <v>0</v>
      </c>
      <c r="P83" s="41">
        <f t="shared" si="26"/>
        <v>604.0925</v>
      </c>
      <c r="Q83" s="49">
        <v>42594</v>
      </c>
      <c r="R83" s="12"/>
    </row>
    <row r="84" spans="2:18" ht="19.5" customHeight="1">
      <c r="B84" s="61">
        <v>669</v>
      </c>
      <c r="C84" s="4" t="s">
        <v>58</v>
      </c>
      <c r="D84" s="68" t="s">
        <v>30</v>
      </c>
      <c r="E84" s="80" t="s">
        <v>9</v>
      </c>
      <c r="F84" s="68" t="s">
        <v>21</v>
      </c>
      <c r="G84" s="65" t="s">
        <v>14</v>
      </c>
      <c r="H84" s="66">
        <v>1</v>
      </c>
      <c r="I84" s="68" t="s">
        <v>59</v>
      </c>
      <c r="J84" s="18"/>
      <c r="K84" s="101">
        <v>443.24</v>
      </c>
      <c r="L84" s="7">
        <v>0.21</v>
      </c>
      <c r="M84" s="18">
        <f t="shared" si="27"/>
        <v>93.0804</v>
      </c>
      <c r="N84" s="7">
        <v>0</v>
      </c>
      <c r="O84" s="24">
        <f t="shared" si="25"/>
        <v>0</v>
      </c>
      <c r="P84" s="19">
        <f t="shared" si="26"/>
        <v>536.3204000000001</v>
      </c>
      <c r="Q84" s="50">
        <v>42597</v>
      </c>
      <c r="R84" s="10"/>
    </row>
    <row r="85" spans="2:18" ht="19.5" customHeight="1">
      <c r="B85" s="56">
        <v>670</v>
      </c>
      <c r="C85" s="4" t="s">
        <v>295</v>
      </c>
      <c r="D85" s="68" t="s">
        <v>25</v>
      </c>
      <c r="E85" s="68" t="s">
        <v>10</v>
      </c>
      <c r="F85" s="68" t="s">
        <v>28</v>
      </c>
      <c r="G85" s="68" t="s">
        <v>15</v>
      </c>
      <c r="H85" s="68" t="s">
        <v>63</v>
      </c>
      <c r="I85" s="68" t="s">
        <v>84</v>
      </c>
      <c r="J85" s="18">
        <v>0</v>
      </c>
      <c r="K85" s="101">
        <v>110.8835</v>
      </c>
      <c r="L85" s="7">
        <v>0.21</v>
      </c>
      <c r="M85" s="18">
        <f t="shared" si="27"/>
        <v>23.285535</v>
      </c>
      <c r="N85" s="7">
        <v>0</v>
      </c>
      <c r="O85" s="24">
        <f t="shared" si="25"/>
        <v>0</v>
      </c>
      <c r="P85" s="19">
        <f t="shared" si="26"/>
        <v>134.169035</v>
      </c>
      <c r="Q85" s="49">
        <v>42598</v>
      </c>
      <c r="R85" s="15"/>
    </row>
    <row r="86" spans="2:18" ht="19.5" customHeight="1">
      <c r="B86" s="56">
        <v>671</v>
      </c>
      <c r="C86" s="4" t="s">
        <v>275</v>
      </c>
      <c r="D86" s="68" t="s">
        <v>27</v>
      </c>
      <c r="E86" s="68" t="s">
        <v>9</v>
      </c>
      <c r="F86" s="68" t="s">
        <v>21</v>
      </c>
      <c r="G86" s="65" t="s">
        <v>14</v>
      </c>
      <c r="H86" s="66">
        <v>1</v>
      </c>
      <c r="I86" s="68" t="s">
        <v>166</v>
      </c>
      <c r="J86" s="18">
        <v>0</v>
      </c>
      <c r="K86" s="101">
        <v>370.31</v>
      </c>
      <c r="L86" s="7">
        <v>0.04</v>
      </c>
      <c r="M86" s="18">
        <f t="shared" si="27"/>
        <v>14.8124</v>
      </c>
      <c r="N86" s="7">
        <v>0</v>
      </c>
      <c r="O86" s="24">
        <f t="shared" si="25"/>
        <v>0</v>
      </c>
      <c r="P86" s="19">
        <f t="shared" si="26"/>
        <v>385.1224</v>
      </c>
      <c r="Q86" s="49">
        <v>42598</v>
      </c>
      <c r="R86" s="12"/>
    </row>
    <row r="87" spans="2:18" ht="19.5" customHeight="1">
      <c r="B87" s="56">
        <v>672</v>
      </c>
      <c r="C87" s="4" t="s">
        <v>168</v>
      </c>
      <c r="D87" s="68" t="s">
        <v>27</v>
      </c>
      <c r="E87" s="68" t="s">
        <v>10</v>
      </c>
      <c r="F87" s="68" t="s">
        <v>41</v>
      </c>
      <c r="G87" s="65" t="s">
        <v>14</v>
      </c>
      <c r="H87" s="66">
        <v>1</v>
      </c>
      <c r="I87" s="68" t="s">
        <v>169</v>
      </c>
      <c r="J87" s="18">
        <v>0</v>
      </c>
      <c r="K87" s="101">
        <v>8264.46</v>
      </c>
      <c r="L87" s="7">
        <v>0.21</v>
      </c>
      <c r="M87" s="18">
        <f t="shared" si="27"/>
        <v>1735.5365999999997</v>
      </c>
      <c r="N87" s="7">
        <v>0</v>
      </c>
      <c r="O87" s="24">
        <f t="shared" si="25"/>
        <v>0</v>
      </c>
      <c r="P87" s="19">
        <f t="shared" si="26"/>
        <v>9999.996599999999</v>
      </c>
      <c r="Q87" s="49">
        <v>42598</v>
      </c>
      <c r="R87" s="12"/>
    </row>
    <row r="88" spans="2:18" ht="19.5" customHeight="1">
      <c r="B88" s="56">
        <v>673</v>
      </c>
      <c r="C88" s="4" t="s">
        <v>170</v>
      </c>
      <c r="D88" s="68" t="s">
        <v>27</v>
      </c>
      <c r="E88" s="68" t="s">
        <v>9</v>
      </c>
      <c r="F88" s="68" t="s">
        <v>70</v>
      </c>
      <c r="G88" s="68" t="s">
        <v>15</v>
      </c>
      <c r="H88" s="68" t="s">
        <v>63</v>
      </c>
      <c r="I88" s="68" t="s">
        <v>47</v>
      </c>
      <c r="J88" s="18">
        <v>0</v>
      </c>
      <c r="K88" s="101">
        <v>23</v>
      </c>
      <c r="L88" s="7">
        <v>0.21</v>
      </c>
      <c r="M88" s="18">
        <f t="shared" si="27"/>
        <v>4.83</v>
      </c>
      <c r="N88" s="7"/>
      <c r="O88" s="24">
        <f t="shared" si="25"/>
        <v>0</v>
      </c>
      <c r="P88" s="19">
        <f t="shared" si="26"/>
        <v>27.83</v>
      </c>
      <c r="Q88" s="49">
        <v>42600</v>
      </c>
      <c r="R88" s="15"/>
    </row>
    <row r="89" spans="2:17" ht="19.5" customHeight="1">
      <c r="B89" s="62">
        <v>674</v>
      </c>
      <c r="C89" s="2" t="s">
        <v>83</v>
      </c>
      <c r="D89" s="68" t="s">
        <v>25</v>
      </c>
      <c r="E89" s="68" t="s">
        <v>10</v>
      </c>
      <c r="F89" s="68" t="s">
        <v>28</v>
      </c>
      <c r="G89" s="68" t="s">
        <v>15</v>
      </c>
      <c r="H89" s="68" t="s">
        <v>63</v>
      </c>
      <c r="I89" s="68" t="s">
        <v>82</v>
      </c>
      <c r="J89" s="18">
        <v>0</v>
      </c>
      <c r="K89" s="101">
        <v>47.3542</v>
      </c>
      <c r="L89" s="7">
        <v>0.21</v>
      </c>
      <c r="M89" s="18">
        <f t="shared" si="27"/>
        <v>9.944382</v>
      </c>
      <c r="N89" s="7">
        <v>0</v>
      </c>
      <c r="O89" s="24">
        <f t="shared" si="25"/>
        <v>0</v>
      </c>
      <c r="P89" s="19">
        <f t="shared" si="26"/>
        <v>57.298581999999996</v>
      </c>
      <c r="Q89" s="49">
        <v>42601</v>
      </c>
    </row>
    <row r="90" spans="2:18" ht="19.5" customHeight="1">
      <c r="B90" s="62">
        <v>676</v>
      </c>
      <c r="C90" s="4" t="s">
        <v>303</v>
      </c>
      <c r="D90" s="68" t="s">
        <v>25</v>
      </c>
      <c r="E90" s="68" t="s">
        <v>9</v>
      </c>
      <c r="F90" s="68" t="s">
        <v>21</v>
      </c>
      <c r="G90" s="65" t="s">
        <v>14</v>
      </c>
      <c r="H90" s="66">
        <v>1</v>
      </c>
      <c r="I90" s="68" t="s">
        <v>50</v>
      </c>
      <c r="J90" s="18">
        <v>0</v>
      </c>
      <c r="K90" s="101">
        <v>103.26</v>
      </c>
      <c r="L90" s="7">
        <v>0.21</v>
      </c>
      <c r="M90" s="18">
        <f t="shared" si="27"/>
        <v>21.6846</v>
      </c>
      <c r="N90" s="7">
        <v>0</v>
      </c>
      <c r="O90" s="24">
        <f t="shared" si="25"/>
        <v>0</v>
      </c>
      <c r="P90" s="19">
        <f t="shared" si="26"/>
        <v>124.94460000000001</v>
      </c>
      <c r="Q90" s="49">
        <v>42604</v>
      </c>
      <c r="R90" s="3"/>
    </row>
    <row r="91" spans="2:18" ht="19.5" customHeight="1">
      <c r="B91" s="56">
        <v>677</v>
      </c>
      <c r="C91" s="2" t="s">
        <v>286</v>
      </c>
      <c r="D91" s="80" t="s">
        <v>25</v>
      </c>
      <c r="E91" s="80" t="s">
        <v>9</v>
      </c>
      <c r="F91" s="80" t="s">
        <v>21</v>
      </c>
      <c r="G91" s="65" t="s">
        <v>14</v>
      </c>
      <c r="H91" s="65">
        <v>1</v>
      </c>
      <c r="I91" s="80" t="s">
        <v>171</v>
      </c>
      <c r="J91" s="19">
        <v>0</v>
      </c>
      <c r="K91" s="101">
        <v>86.5</v>
      </c>
      <c r="L91" s="9">
        <v>0.21</v>
      </c>
      <c r="M91" s="19">
        <v>18.16</v>
      </c>
      <c r="N91" s="9">
        <v>0</v>
      </c>
      <c r="O91" s="24">
        <f aca="true" t="shared" si="28" ref="O91:O106">K91*N91</f>
        <v>0</v>
      </c>
      <c r="P91" s="19">
        <f aca="true" t="shared" si="29" ref="P91:P106">J91+K91+M91-O91</f>
        <v>104.66</v>
      </c>
      <c r="Q91" s="50">
        <v>42604</v>
      </c>
      <c r="R91" s="102"/>
    </row>
    <row r="92" spans="2:18" ht="19.5" customHeight="1">
      <c r="B92" s="56">
        <v>678</v>
      </c>
      <c r="C92" s="2" t="s">
        <v>165</v>
      </c>
      <c r="D92" s="80" t="s">
        <v>40</v>
      </c>
      <c r="E92" s="80" t="s">
        <v>10</v>
      </c>
      <c r="F92" s="80" t="s">
        <v>41</v>
      </c>
      <c r="G92" s="65" t="s">
        <v>14</v>
      </c>
      <c r="H92" s="65">
        <v>1</v>
      </c>
      <c r="I92" s="80" t="s">
        <v>164</v>
      </c>
      <c r="J92" s="19">
        <v>0</v>
      </c>
      <c r="K92" s="101">
        <v>6250</v>
      </c>
      <c r="L92" s="9">
        <v>0.21</v>
      </c>
      <c r="M92" s="19">
        <f>K92*L92</f>
        <v>1312.5</v>
      </c>
      <c r="N92" s="9">
        <v>0</v>
      </c>
      <c r="O92" s="24">
        <f t="shared" si="28"/>
        <v>0</v>
      </c>
      <c r="P92" s="19">
        <f t="shared" si="29"/>
        <v>7562.5</v>
      </c>
      <c r="Q92" s="50">
        <v>42604</v>
      </c>
      <c r="R92" s="102"/>
    </row>
    <row r="93" spans="2:18" ht="19.5" customHeight="1">
      <c r="B93" s="63">
        <v>725</v>
      </c>
      <c r="C93" s="4" t="s">
        <v>172</v>
      </c>
      <c r="D93" s="68" t="s">
        <v>40</v>
      </c>
      <c r="E93" s="68" t="s">
        <v>10</v>
      </c>
      <c r="F93" s="68" t="s">
        <v>41</v>
      </c>
      <c r="G93" s="65" t="s">
        <v>14</v>
      </c>
      <c r="H93" s="66">
        <v>1</v>
      </c>
      <c r="I93" s="68" t="s">
        <v>96</v>
      </c>
      <c r="J93" s="18">
        <v>0</v>
      </c>
      <c r="K93" s="101">
        <v>24793.39</v>
      </c>
      <c r="L93" s="7">
        <v>0.21</v>
      </c>
      <c r="M93" s="18">
        <f>K93*L93</f>
        <v>5206.6119</v>
      </c>
      <c r="N93" s="7">
        <v>0</v>
      </c>
      <c r="O93" s="24">
        <f t="shared" si="28"/>
        <v>0</v>
      </c>
      <c r="P93" s="19">
        <f t="shared" si="29"/>
        <v>30000.0019</v>
      </c>
      <c r="Q93" s="49">
        <v>42611</v>
      </c>
      <c r="R93" s="3"/>
    </row>
    <row r="94" spans="2:18" ht="19.5" customHeight="1">
      <c r="B94" s="11">
        <v>726</v>
      </c>
      <c r="C94" s="4" t="s">
        <v>173</v>
      </c>
      <c r="D94" s="68" t="s">
        <v>25</v>
      </c>
      <c r="E94" s="68" t="s">
        <v>10</v>
      </c>
      <c r="F94" s="68" t="s">
        <v>31</v>
      </c>
      <c r="G94" s="68" t="s">
        <v>15</v>
      </c>
      <c r="H94" s="65">
        <v>2</v>
      </c>
      <c r="I94" s="68" t="s">
        <v>32</v>
      </c>
      <c r="J94" s="18">
        <v>0</v>
      </c>
      <c r="K94" s="18">
        <v>1250</v>
      </c>
      <c r="L94" s="7">
        <v>0.21</v>
      </c>
      <c r="M94" s="18">
        <f>K94*L94</f>
        <v>262.5</v>
      </c>
      <c r="N94" s="59"/>
      <c r="O94" s="38"/>
      <c r="P94" s="19">
        <f t="shared" si="29"/>
        <v>1512.5</v>
      </c>
      <c r="Q94" s="50">
        <v>42612</v>
      </c>
      <c r="R94" s="6"/>
    </row>
    <row r="95" spans="2:18" ht="19.5" customHeight="1">
      <c r="B95" s="64">
        <v>727</v>
      </c>
      <c r="C95" s="4" t="s">
        <v>173</v>
      </c>
      <c r="D95" s="68" t="s">
        <v>25</v>
      </c>
      <c r="E95" s="68" t="s">
        <v>10</v>
      </c>
      <c r="F95" s="68" t="s">
        <v>31</v>
      </c>
      <c r="G95" s="68" t="s">
        <v>15</v>
      </c>
      <c r="H95" s="68" t="s">
        <v>63</v>
      </c>
      <c r="I95" s="68" t="s">
        <v>94</v>
      </c>
      <c r="J95" s="18">
        <v>0</v>
      </c>
      <c r="K95" s="101">
        <v>960</v>
      </c>
      <c r="L95" s="7">
        <v>0.21</v>
      </c>
      <c r="M95" s="18">
        <f>K95*L95</f>
        <v>201.6</v>
      </c>
      <c r="N95" s="7">
        <v>0</v>
      </c>
      <c r="O95" s="24">
        <f t="shared" si="28"/>
        <v>0</v>
      </c>
      <c r="P95" s="19">
        <f t="shared" si="29"/>
        <v>1161.6</v>
      </c>
      <c r="Q95" s="49">
        <v>42613</v>
      </c>
      <c r="R95" s="3"/>
    </row>
    <row r="96" spans="2:18" ht="19.5" customHeight="1">
      <c r="B96" s="64">
        <v>728</v>
      </c>
      <c r="C96" s="2" t="s">
        <v>100</v>
      </c>
      <c r="D96" s="80" t="s">
        <v>25</v>
      </c>
      <c r="E96" s="80" t="s">
        <v>9</v>
      </c>
      <c r="F96" s="80" t="s">
        <v>19</v>
      </c>
      <c r="G96" s="68" t="s">
        <v>15</v>
      </c>
      <c r="H96" s="68" t="s">
        <v>63</v>
      </c>
      <c r="I96" s="68" t="s">
        <v>37</v>
      </c>
      <c r="J96" s="18">
        <v>0</v>
      </c>
      <c r="K96" s="19">
        <v>200.55</v>
      </c>
      <c r="L96" s="9">
        <v>0.21</v>
      </c>
      <c r="M96" s="18">
        <f>(J96+K96)*L96</f>
        <v>42.115500000000004</v>
      </c>
      <c r="N96" s="7">
        <v>0</v>
      </c>
      <c r="O96" s="24">
        <f t="shared" si="28"/>
        <v>0</v>
      </c>
      <c r="P96" s="19">
        <f t="shared" si="29"/>
        <v>242.6655</v>
      </c>
      <c r="Q96" s="50">
        <v>42613</v>
      </c>
      <c r="R96" s="10"/>
    </row>
    <row r="97" spans="2:18" ht="19.5" customHeight="1">
      <c r="B97" s="29">
        <v>729</v>
      </c>
      <c r="C97" s="22" t="s">
        <v>285</v>
      </c>
      <c r="D97" s="68" t="s">
        <v>25</v>
      </c>
      <c r="E97" s="68" t="s">
        <v>10</v>
      </c>
      <c r="F97" s="80" t="s">
        <v>74</v>
      </c>
      <c r="G97" s="68" t="s">
        <v>15</v>
      </c>
      <c r="H97" s="68" t="s">
        <v>63</v>
      </c>
      <c r="I97" s="68" t="s">
        <v>99</v>
      </c>
      <c r="J97" s="18">
        <v>0</v>
      </c>
      <c r="K97" s="18">
        <v>16430</v>
      </c>
      <c r="L97" s="7">
        <v>0.21</v>
      </c>
      <c r="M97" s="18">
        <f>K97*L97</f>
        <v>3450.2999999999997</v>
      </c>
      <c r="N97" s="7">
        <v>0</v>
      </c>
      <c r="O97" s="24">
        <f t="shared" si="28"/>
        <v>0</v>
      </c>
      <c r="P97" s="41">
        <f t="shared" si="29"/>
        <v>19880.3</v>
      </c>
      <c r="Q97" s="49">
        <v>42613</v>
      </c>
      <c r="R97" s="55"/>
    </row>
    <row r="98" spans="2:18" ht="19.5" customHeight="1">
      <c r="B98" s="13">
        <v>731</v>
      </c>
      <c r="C98" s="2" t="s">
        <v>86</v>
      </c>
      <c r="D98" s="68" t="s">
        <v>27</v>
      </c>
      <c r="E98" s="68" t="s">
        <v>10</v>
      </c>
      <c r="F98" s="68" t="s">
        <v>41</v>
      </c>
      <c r="G98" s="68" t="s">
        <v>15</v>
      </c>
      <c r="H98" s="65">
        <v>2</v>
      </c>
      <c r="I98" s="68" t="s">
        <v>67</v>
      </c>
      <c r="J98" s="18">
        <v>0</v>
      </c>
      <c r="K98" s="101">
        <v>1652.89</v>
      </c>
      <c r="L98" s="7">
        <v>0.21</v>
      </c>
      <c r="M98" s="18">
        <v>347.11</v>
      </c>
      <c r="N98" s="59"/>
      <c r="O98" s="24"/>
      <c r="P98" s="19">
        <f t="shared" si="29"/>
        <v>2000</v>
      </c>
      <c r="Q98" s="49">
        <v>42611</v>
      </c>
      <c r="R98" s="14"/>
    </row>
    <row r="99" spans="2:18" ht="19.5" customHeight="1">
      <c r="B99" s="64">
        <v>734</v>
      </c>
      <c r="C99" s="4" t="s">
        <v>174</v>
      </c>
      <c r="D99" s="68" t="s">
        <v>27</v>
      </c>
      <c r="E99" s="68" t="s">
        <v>10</v>
      </c>
      <c r="F99" s="68" t="s">
        <v>41</v>
      </c>
      <c r="G99" s="65" t="s">
        <v>14</v>
      </c>
      <c r="H99" s="66">
        <v>1</v>
      </c>
      <c r="I99" s="68" t="s">
        <v>97</v>
      </c>
      <c r="J99" s="18">
        <v>0</v>
      </c>
      <c r="K99" s="101">
        <v>583</v>
      </c>
      <c r="L99" s="7">
        <v>0.21</v>
      </c>
      <c r="M99" s="18">
        <f aca="true" t="shared" si="30" ref="M99:M106">K99*L99</f>
        <v>122.42999999999999</v>
      </c>
      <c r="N99" s="7">
        <v>0</v>
      </c>
      <c r="O99" s="24">
        <f t="shared" si="28"/>
        <v>0</v>
      </c>
      <c r="P99" s="19">
        <f t="shared" si="29"/>
        <v>705.43</v>
      </c>
      <c r="Q99" s="49">
        <v>42444</v>
      </c>
      <c r="R99" s="3"/>
    </row>
    <row r="100" spans="2:18" ht="19.5" customHeight="1">
      <c r="B100" s="64">
        <v>735</v>
      </c>
      <c r="C100" s="4" t="s">
        <v>288</v>
      </c>
      <c r="D100" s="68" t="s">
        <v>13</v>
      </c>
      <c r="E100" s="68" t="s">
        <v>10</v>
      </c>
      <c r="F100" s="68" t="s">
        <v>41</v>
      </c>
      <c r="G100" s="65" t="s">
        <v>14</v>
      </c>
      <c r="H100" s="66">
        <v>1</v>
      </c>
      <c r="I100" s="68" t="s">
        <v>93</v>
      </c>
      <c r="J100" s="18">
        <v>0</v>
      </c>
      <c r="K100" s="101">
        <v>3997</v>
      </c>
      <c r="L100" s="7">
        <v>0.04</v>
      </c>
      <c r="M100" s="18">
        <f t="shared" si="30"/>
        <v>159.88</v>
      </c>
      <c r="N100" s="7">
        <v>0</v>
      </c>
      <c r="O100" s="24">
        <f t="shared" si="28"/>
        <v>0</v>
      </c>
      <c r="P100" s="19">
        <f t="shared" si="29"/>
        <v>4156.88</v>
      </c>
      <c r="Q100" s="49">
        <v>42489</v>
      </c>
      <c r="R100" s="3"/>
    </row>
    <row r="101" spans="2:18" ht="19.5" customHeight="1">
      <c r="B101" s="64">
        <v>736</v>
      </c>
      <c r="C101" s="4" t="s">
        <v>175</v>
      </c>
      <c r="D101" s="68" t="s">
        <v>27</v>
      </c>
      <c r="E101" s="68" t="s">
        <v>9</v>
      </c>
      <c r="F101" s="68" t="s">
        <v>21</v>
      </c>
      <c r="G101" s="65" t="s">
        <v>14</v>
      </c>
      <c r="H101" s="66">
        <v>1</v>
      </c>
      <c r="I101" s="68" t="s">
        <v>93</v>
      </c>
      <c r="J101" s="18">
        <v>0</v>
      </c>
      <c r="K101" s="101">
        <v>4408</v>
      </c>
      <c r="L101" s="7">
        <v>0.21</v>
      </c>
      <c r="M101" s="18">
        <f t="shared" si="30"/>
        <v>925.68</v>
      </c>
      <c r="N101" s="7">
        <v>0</v>
      </c>
      <c r="O101" s="24">
        <f t="shared" si="28"/>
        <v>0</v>
      </c>
      <c r="P101" s="19">
        <f t="shared" si="29"/>
        <v>5333.68</v>
      </c>
      <c r="Q101" s="49">
        <v>42489</v>
      </c>
      <c r="R101" s="3"/>
    </row>
    <row r="102" spans="2:18" ht="19.5" customHeight="1">
      <c r="B102" s="56">
        <v>737</v>
      </c>
      <c r="C102" s="4" t="s">
        <v>287</v>
      </c>
      <c r="D102" s="68" t="s">
        <v>176</v>
      </c>
      <c r="E102" s="68" t="s">
        <v>9</v>
      </c>
      <c r="F102" s="68" t="s">
        <v>21</v>
      </c>
      <c r="G102" s="65" t="s">
        <v>14</v>
      </c>
      <c r="H102" s="66">
        <v>1</v>
      </c>
      <c r="I102" s="68" t="s">
        <v>177</v>
      </c>
      <c r="J102" s="18">
        <v>0</v>
      </c>
      <c r="K102" s="101">
        <v>1757.5</v>
      </c>
      <c r="L102" s="7">
        <v>0.21</v>
      </c>
      <c r="M102" s="18">
        <f t="shared" si="30"/>
        <v>369.075</v>
      </c>
      <c r="N102" s="7">
        <v>0</v>
      </c>
      <c r="O102" s="24">
        <f t="shared" si="28"/>
        <v>0</v>
      </c>
      <c r="P102" s="19">
        <f t="shared" si="29"/>
        <v>2126.575</v>
      </c>
      <c r="Q102" s="49">
        <v>42490</v>
      </c>
      <c r="R102" s="12"/>
    </row>
    <row r="103" spans="2:18" ht="19.5" customHeight="1">
      <c r="B103" s="56">
        <v>738</v>
      </c>
      <c r="C103" s="4" t="s">
        <v>304</v>
      </c>
      <c r="D103" s="68" t="s">
        <v>13</v>
      </c>
      <c r="E103" s="68" t="s">
        <v>10</v>
      </c>
      <c r="F103" s="68" t="s">
        <v>41</v>
      </c>
      <c r="G103" s="65" t="s">
        <v>14</v>
      </c>
      <c r="H103" s="66">
        <v>1</v>
      </c>
      <c r="I103" s="68" t="s">
        <v>178</v>
      </c>
      <c r="J103" s="18">
        <v>0</v>
      </c>
      <c r="K103" s="101">
        <v>1322.34</v>
      </c>
      <c r="L103" s="7">
        <v>0.21</v>
      </c>
      <c r="M103" s="18">
        <f t="shared" si="30"/>
        <v>277.6914</v>
      </c>
      <c r="N103" s="7">
        <v>0</v>
      </c>
      <c r="O103" s="24">
        <f t="shared" si="28"/>
        <v>0</v>
      </c>
      <c r="P103" s="19">
        <f t="shared" si="29"/>
        <v>1600.0313999999998</v>
      </c>
      <c r="Q103" s="49">
        <v>42514</v>
      </c>
      <c r="R103" s="12"/>
    </row>
    <row r="104" spans="2:18" ht="19.5" customHeight="1">
      <c r="B104" s="26">
        <v>739</v>
      </c>
      <c r="C104" s="4" t="s">
        <v>305</v>
      </c>
      <c r="D104" s="68" t="s">
        <v>40</v>
      </c>
      <c r="E104" s="68" t="s">
        <v>9</v>
      </c>
      <c r="F104" s="68" t="s">
        <v>21</v>
      </c>
      <c r="G104" s="65" t="s">
        <v>14</v>
      </c>
      <c r="H104" s="66">
        <v>1</v>
      </c>
      <c r="I104" s="20" t="s">
        <v>68</v>
      </c>
      <c r="J104" s="18">
        <v>0</v>
      </c>
      <c r="K104" s="101">
        <v>247</v>
      </c>
      <c r="L104" s="7">
        <v>0.21</v>
      </c>
      <c r="M104" s="18">
        <f t="shared" si="30"/>
        <v>51.87</v>
      </c>
      <c r="N104" s="59"/>
      <c r="O104" s="24"/>
      <c r="P104" s="19">
        <f t="shared" si="29"/>
        <v>298.87</v>
      </c>
      <c r="Q104" s="50">
        <v>42514</v>
      </c>
      <c r="R104" s="25"/>
    </row>
    <row r="105" spans="2:18" ht="19.5" customHeight="1">
      <c r="B105" s="56">
        <v>740</v>
      </c>
      <c r="C105" s="4" t="s">
        <v>179</v>
      </c>
      <c r="D105" s="68" t="s">
        <v>40</v>
      </c>
      <c r="E105" s="68" t="s">
        <v>10</v>
      </c>
      <c r="F105" s="68" t="s">
        <v>41</v>
      </c>
      <c r="G105" s="65" t="s">
        <v>14</v>
      </c>
      <c r="H105" s="66">
        <v>1</v>
      </c>
      <c r="I105" s="68" t="s">
        <v>180</v>
      </c>
      <c r="J105" s="18">
        <v>0</v>
      </c>
      <c r="K105" s="101">
        <v>540</v>
      </c>
      <c r="L105" s="7">
        <v>0</v>
      </c>
      <c r="M105" s="18">
        <f t="shared" si="30"/>
        <v>0</v>
      </c>
      <c r="N105" s="7">
        <v>0</v>
      </c>
      <c r="O105" s="24">
        <f t="shared" si="28"/>
        <v>0</v>
      </c>
      <c r="P105" s="19">
        <f t="shared" si="29"/>
        <v>540</v>
      </c>
      <c r="Q105" s="49">
        <v>42511</v>
      </c>
      <c r="R105" s="12"/>
    </row>
    <row r="106" spans="2:18" ht="19.5" customHeight="1">
      <c r="B106" s="11">
        <v>741</v>
      </c>
      <c r="C106" s="4" t="s">
        <v>182</v>
      </c>
      <c r="D106" s="68" t="s">
        <v>27</v>
      </c>
      <c r="E106" s="68" t="s">
        <v>10</v>
      </c>
      <c r="F106" s="80" t="s">
        <v>74</v>
      </c>
      <c r="G106" s="65" t="s">
        <v>14</v>
      </c>
      <c r="H106" s="66">
        <v>1</v>
      </c>
      <c r="I106" s="68" t="s">
        <v>181</v>
      </c>
      <c r="J106" s="18">
        <v>0</v>
      </c>
      <c r="K106" s="101">
        <v>300</v>
      </c>
      <c r="L106" s="7">
        <v>0.21</v>
      </c>
      <c r="M106" s="18">
        <f t="shared" si="30"/>
        <v>63</v>
      </c>
      <c r="N106" s="7">
        <v>0</v>
      </c>
      <c r="O106" s="24">
        <f t="shared" si="28"/>
        <v>0</v>
      </c>
      <c r="P106" s="19">
        <f t="shared" si="29"/>
        <v>363</v>
      </c>
      <c r="Q106" s="49">
        <v>42515</v>
      </c>
      <c r="R106" s="33"/>
    </row>
    <row r="107" spans="2:18" ht="19.5" customHeight="1">
      <c r="B107" s="56">
        <v>742</v>
      </c>
      <c r="C107" s="4" t="s">
        <v>183</v>
      </c>
      <c r="D107" s="68" t="s">
        <v>30</v>
      </c>
      <c r="E107" s="68" t="s">
        <v>10</v>
      </c>
      <c r="F107" s="68" t="s">
        <v>41</v>
      </c>
      <c r="G107" s="65" t="s">
        <v>14</v>
      </c>
      <c r="H107" s="66">
        <v>1</v>
      </c>
      <c r="I107" s="68" t="s">
        <v>184</v>
      </c>
      <c r="J107" s="18">
        <v>0</v>
      </c>
      <c r="K107" s="101">
        <v>400</v>
      </c>
      <c r="L107" s="7">
        <v>0</v>
      </c>
      <c r="M107" s="18">
        <f aca="true" t="shared" si="31" ref="M107:M112">K107*L107</f>
        <v>0</v>
      </c>
      <c r="N107" s="7">
        <v>0</v>
      </c>
      <c r="O107" s="24">
        <f aca="true" t="shared" si="32" ref="O107:O112">K107*N107</f>
        <v>0</v>
      </c>
      <c r="P107" s="19">
        <f aca="true" t="shared" si="33" ref="P107:P112">J107+K107+M107-O107</f>
        <v>400</v>
      </c>
      <c r="Q107" s="49">
        <v>42511</v>
      </c>
      <c r="R107" s="12"/>
    </row>
    <row r="108" spans="2:18" ht="19.5" customHeight="1">
      <c r="B108" s="56">
        <v>743</v>
      </c>
      <c r="C108" s="4" t="s">
        <v>185</v>
      </c>
      <c r="D108" s="68" t="s">
        <v>30</v>
      </c>
      <c r="E108" s="68" t="s">
        <v>10</v>
      </c>
      <c r="F108" s="68" t="s">
        <v>41</v>
      </c>
      <c r="G108" s="65" t="s">
        <v>14</v>
      </c>
      <c r="H108" s="66">
        <v>1</v>
      </c>
      <c r="I108" s="68" t="s">
        <v>186</v>
      </c>
      <c r="J108" s="18">
        <v>0</v>
      </c>
      <c r="K108" s="101">
        <v>371.9</v>
      </c>
      <c r="L108" s="7">
        <v>0.21</v>
      </c>
      <c r="M108" s="18">
        <f t="shared" si="31"/>
        <v>78.09899999999999</v>
      </c>
      <c r="N108" s="7">
        <v>0</v>
      </c>
      <c r="O108" s="24">
        <f t="shared" si="32"/>
        <v>0</v>
      </c>
      <c r="P108" s="19">
        <f t="shared" si="33"/>
        <v>449.99899999999997</v>
      </c>
      <c r="Q108" s="49">
        <v>42513</v>
      </c>
      <c r="R108" s="12"/>
    </row>
    <row r="109" spans="2:17" ht="19.5" customHeight="1">
      <c r="B109" s="56">
        <v>744</v>
      </c>
      <c r="C109" s="4" t="s">
        <v>187</v>
      </c>
      <c r="D109" s="68" t="s">
        <v>30</v>
      </c>
      <c r="E109" s="68" t="s">
        <v>9</v>
      </c>
      <c r="F109" s="68" t="s">
        <v>21</v>
      </c>
      <c r="G109" s="65" t="s">
        <v>14</v>
      </c>
      <c r="H109" s="66">
        <v>1</v>
      </c>
      <c r="I109" s="68" t="s">
        <v>71</v>
      </c>
      <c r="J109" s="18">
        <v>0</v>
      </c>
      <c r="K109" s="101">
        <v>545.87</v>
      </c>
      <c r="L109" s="7">
        <v>0.21</v>
      </c>
      <c r="M109" s="18">
        <f t="shared" si="31"/>
        <v>114.6327</v>
      </c>
      <c r="N109" s="7">
        <v>0</v>
      </c>
      <c r="O109" s="24">
        <f t="shared" si="32"/>
        <v>0</v>
      </c>
      <c r="P109" s="41">
        <f t="shared" si="33"/>
        <v>660.5027</v>
      </c>
      <c r="Q109" s="49">
        <v>42513</v>
      </c>
    </row>
    <row r="110" spans="2:18" ht="19.5" customHeight="1">
      <c r="B110" s="56">
        <v>746</v>
      </c>
      <c r="C110" s="4" t="s">
        <v>192</v>
      </c>
      <c r="D110" s="68" t="s">
        <v>27</v>
      </c>
      <c r="E110" s="68" t="s">
        <v>9</v>
      </c>
      <c r="F110" s="68" t="s">
        <v>21</v>
      </c>
      <c r="G110" s="65" t="s">
        <v>14</v>
      </c>
      <c r="H110" s="66">
        <v>1</v>
      </c>
      <c r="I110" s="68" t="s">
        <v>191</v>
      </c>
      <c r="J110" s="18">
        <v>0</v>
      </c>
      <c r="K110" s="101">
        <v>768</v>
      </c>
      <c r="L110" s="7">
        <v>0.21</v>
      </c>
      <c r="M110" s="18">
        <f t="shared" si="31"/>
        <v>161.28</v>
      </c>
      <c r="N110" s="7">
        <v>0</v>
      </c>
      <c r="O110" s="24">
        <f t="shared" si="32"/>
        <v>0</v>
      </c>
      <c r="P110" s="19">
        <f t="shared" si="33"/>
        <v>929.28</v>
      </c>
      <c r="Q110" s="49">
        <v>42542</v>
      </c>
      <c r="R110" s="12"/>
    </row>
    <row r="111" spans="2:18" ht="19.5" customHeight="1">
      <c r="B111" s="56">
        <v>747</v>
      </c>
      <c r="C111" s="4" t="s">
        <v>193</v>
      </c>
      <c r="D111" s="68" t="s">
        <v>25</v>
      </c>
      <c r="E111" s="68" t="s">
        <v>10</v>
      </c>
      <c r="F111" s="68" t="s">
        <v>42</v>
      </c>
      <c r="G111" s="68" t="s">
        <v>16</v>
      </c>
      <c r="H111" s="68" t="s">
        <v>289</v>
      </c>
      <c r="I111" s="68" t="s">
        <v>194</v>
      </c>
      <c r="J111" s="18">
        <v>0</v>
      </c>
      <c r="K111" s="101">
        <v>1500</v>
      </c>
      <c r="L111" s="7">
        <v>0.21</v>
      </c>
      <c r="M111" s="18">
        <f t="shared" si="31"/>
        <v>315</v>
      </c>
      <c r="N111" s="7">
        <v>0</v>
      </c>
      <c r="O111" s="24">
        <f t="shared" si="32"/>
        <v>0</v>
      </c>
      <c r="P111" s="19">
        <f t="shared" si="33"/>
        <v>1815</v>
      </c>
      <c r="Q111" s="49">
        <v>42578</v>
      </c>
      <c r="R111" s="12"/>
    </row>
    <row r="112" spans="2:18" ht="19.5" customHeight="1">
      <c r="B112" s="56">
        <v>748</v>
      </c>
      <c r="C112" s="4" t="s">
        <v>195</v>
      </c>
      <c r="D112" s="68" t="s">
        <v>40</v>
      </c>
      <c r="E112" s="68" t="s">
        <v>10</v>
      </c>
      <c r="F112" s="68" t="s">
        <v>41</v>
      </c>
      <c r="G112" s="65" t="s">
        <v>14</v>
      </c>
      <c r="H112" s="66">
        <v>1</v>
      </c>
      <c r="I112" s="68" t="s">
        <v>196</v>
      </c>
      <c r="J112" s="18">
        <v>0</v>
      </c>
      <c r="K112" s="101">
        <v>500</v>
      </c>
      <c r="L112" s="7">
        <v>0</v>
      </c>
      <c r="M112" s="18">
        <f t="shared" si="31"/>
        <v>0</v>
      </c>
      <c r="N112" s="7">
        <v>0</v>
      </c>
      <c r="O112" s="24">
        <f t="shared" si="32"/>
        <v>0</v>
      </c>
      <c r="P112" s="19">
        <f t="shared" si="33"/>
        <v>500</v>
      </c>
      <c r="Q112" s="49">
        <v>42518</v>
      </c>
      <c r="R112" s="12"/>
    </row>
    <row r="113" spans="2:18" ht="19.5" customHeight="1">
      <c r="B113" s="56">
        <v>749</v>
      </c>
      <c r="C113" s="4" t="s">
        <v>197</v>
      </c>
      <c r="D113" s="68" t="s">
        <v>25</v>
      </c>
      <c r="E113" s="68" t="s">
        <v>10</v>
      </c>
      <c r="F113" s="68" t="s">
        <v>41</v>
      </c>
      <c r="G113" s="65" t="s">
        <v>14</v>
      </c>
      <c r="H113" s="66">
        <v>1</v>
      </c>
      <c r="I113" s="68" t="s">
        <v>198</v>
      </c>
      <c r="J113" s="18">
        <v>0</v>
      </c>
      <c r="K113" s="101">
        <v>2000</v>
      </c>
      <c r="L113" s="7">
        <v>0.21</v>
      </c>
      <c r="M113" s="18">
        <f>K113*L113</f>
        <v>420</v>
      </c>
      <c r="N113" s="7">
        <v>0</v>
      </c>
      <c r="O113" s="24">
        <f>K113*N113</f>
        <v>0</v>
      </c>
      <c r="P113" s="19">
        <f>J113+K113+M113-O113</f>
        <v>2420</v>
      </c>
      <c r="Q113" s="49">
        <v>42552</v>
      </c>
      <c r="R113" s="12"/>
    </row>
    <row r="114" spans="2:18" ht="19.5" customHeight="1">
      <c r="B114" s="56">
        <v>750</v>
      </c>
      <c r="C114" s="4" t="s">
        <v>199</v>
      </c>
      <c r="D114" s="68" t="s">
        <v>25</v>
      </c>
      <c r="E114" s="68" t="s">
        <v>10</v>
      </c>
      <c r="F114" s="68" t="s">
        <v>41</v>
      </c>
      <c r="G114" s="65" t="s">
        <v>14</v>
      </c>
      <c r="H114" s="66">
        <v>1</v>
      </c>
      <c r="I114" s="68" t="s">
        <v>200</v>
      </c>
      <c r="J114" s="18">
        <v>0</v>
      </c>
      <c r="K114" s="101">
        <v>1000</v>
      </c>
      <c r="L114" s="7">
        <v>0.21</v>
      </c>
      <c r="M114" s="18">
        <f aca="true" t="shared" si="34" ref="M114:M123">K114*L114</f>
        <v>210</v>
      </c>
      <c r="N114" s="59"/>
      <c r="O114" s="24"/>
      <c r="P114" s="19">
        <f aca="true" t="shared" si="35" ref="P114:P123">J114+K114+M114-O114</f>
        <v>1210</v>
      </c>
      <c r="Q114" s="49">
        <v>42561</v>
      </c>
      <c r="R114" s="12"/>
    </row>
    <row r="115" spans="2:18" ht="19.5" customHeight="1">
      <c r="B115" s="56">
        <v>751</v>
      </c>
      <c r="C115" s="4" t="s">
        <v>201</v>
      </c>
      <c r="D115" s="68" t="s">
        <v>55</v>
      </c>
      <c r="E115" s="68" t="s">
        <v>10</v>
      </c>
      <c r="F115" s="68" t="s">
        <v>41</v>
      </c>
      <c r="G115" s="65" t="s">
        <v>14</v>
      </c>
      <c r="H115" s="66">
        <v>1</v>
      </c>
      <c r="I115" s="68" t="s">
        <v>202</v>
      </c>
      <c r="J115" s="18">
        <v>0</v>
      </c>
      <c r="K115" s="101">
        <v>1500</v>
      </c>
      <c r="L115" s="7">
        <v>0.21</v>
      </c>
      <c r="M115" s="18">
        <f t="shared" si="34"/>
        <v>315</v>
      </c>
      <c r="N115" s="7">
        <v>0</v>
      </c>
      <c r="O115" s="24">
        <f aca="true" t="shared" si="36" ref="O115:O121">K115*N115</f>
        <v>0</v>
      </c>
      <c r="P115" s="19">
        <f t="shared" si="35"/>
        <v>1815</v>
      </c>
      <c r="Q115" s="49">
        <v>42569</v>
      </c>
      <c r="R115" s="12"/>
    </row>
    <row r="116" spans="2:18" ht="19.5" customHeight="1">
      <c r="B116" s="56">
        <v>752</v>
      </c>
      <c r="C116" s="4" t="s">
        <v>204</v>
      </c>
      <c r="D116" s="68" t="s">
        <v>27</v>
      </c>
      <c r="E116" s="68" t="s">
        <v>10</v>
      </c>
      <c r="F116" s="68" t="s">
        <v>41</v>
      </c>
      <c r="G116" s="65" t="s">
        <v>14</v>
      </c>
      <c r="H116" s="66">
        <v>1</v>
      </c>
      <c r="I116" s="68" t="s">
        <v>203</v>
      </c>
      <c r="J116" s="18">
        <v>0</v>
      </c>
      <c r="K116" s="101">
        <v>600</v>
      </c>
      <c r="L116" s="7">
        <v>0.21</v>
      </c>
      <c r="M116" s="18">
        <f t="shared" si="34"/>
        <v>126</v>
      </c>
      <c r="N116" s="59"/>
      <c r="O116" s="24"/>
      <c r="P116" s="19">
        <f t="shared" si="35"/>
        <v>726</v>
      </c>
      <c r="Q116" s="49">
        <v>42571</v>
      </c>
      <c r="R116" s="12"/>
    </row>
    <row r="117" spans="2:18" ht="19.5" customHeight="1">
      <c r="B117" s="56">
        <v>753</v>
      </c>
      <c r="C117" s="4" t="s">
        <v>206</v>
      </c>
      <c r="D117" s="68" t="s">
        <v>30</v>
      </c>
      <c r="E117" s="68" t="s">
        <v>10</v>
      </c>
      <c r="F117" s="68" t="s">
        <v>41</v>
      </c>
      <c r="G117" s="65" t="s">
        <v>14</v>
      </c>
      <c r="H117" s="66">
        <v>1</v>
      </c>
      <c r="I117" s="68" t="s">
        <v>205</v>
      </c>
      <c r="J117" s="18">
        <v>0</v>
      </c>
      <c r="K117" s="101">
        <v>700</v>
      </c>
      <c r="L117" s="7">
        <v>0</v>
      </c>
      <c r="M117" s="18">
        <f t="shared" si="34"/>
        <v>0</v>
      </c>
      <c r="N117" s="7">
        <v>0</v>
      </c>
      <c r="O117" s="24">
        <f t="shared" si="36"/>
        <v>0</v>
      </c>
      <c r="P117" s="19">
        <f t="shared" si="35"/>
        <v>700</v>
      </c>
      <c r="Q117" s="49">
        <v>42590</v>
      </c>
      <c r="R117" s="12"/>
    </row>
    <row r="118" spans="2:18" ht="19.5" customHeight="1">
      <c r="B118" s="56">
        <v>754</v>
      </c>
      <c r="C118" s="4" t="s">
        <v>207</v>
      </c>
      <c r="D118" s="68" t="s">
        <v>25</v>
      </c>
      <c r="E118" s="68" t="s">
        <v>10</v>
      </c>
      <c r="F118" s="68" t="s">
        <v>41</v>
      </c>
      <c r="G118" s="65" t="s">
        <v>14</v>
      </c>
      <c r="H118" s="66">
        <v>1</v>
      </c>
      <c r="I118" s="68" t="s">
        <v>208</v>
      </c>
      <c r="J118" s="18">
        <v>0</v>
      </c>
      <c r="K118" s="101">
        <v>800</v>
      </c>
      <c r="L118" s="7">
        <v>0.21</v>
      </c>
      <c r="M118" s="18">
        <f t="shared" si="34"/>
        <v>168</v>
      </c>
      <c r="N118" s="59"/>
      <c r="O118" s="24"/>
      <c r="P118" s="19">
        <f t="shared" si="35"/>
        <v>968</v>
      </c>
      <c r="Q118" s="49">
        <v>42597</v>
      </c>
      <c r="R118" s="12"/>
    </row>
    <row r="119" spans="2:18" ht="19.5" customHeight="1">
      <c r="B119" s="56">
        <v>755</v>
      </c>
      <c r="C119" s="4" t="s">
        <v>209</v>
      </c>
      <c r="D119" s="68" t="s">
        <v>40</v>
      </c>
      <c r="E119" s="68" t="s">
        <v>10</v>
      </c>
      <c r="F119" s="68" t="s">
        <v>41</v>
      </c>
      <c r="G119" s="65" t="s">
        <v>14</v>
      </c>
      <c r="H119" s="66">
        <v>1</v>
      </c>
      <c r="I119" s="68" t="s">
        <v>117</v>
      </c>
      <c r="J119" s="18">
        <v>0</v>
      </c>
      <c r="K119" s="101">
        <v>1200</v>
      </c>
      <c r="L119" s="7">
        <v>0</v>
      </c>
      <c r="M119" s="18">
        <f t="shared" si="34"/>
        <v>0</v>
      </c>
      <c r="N119" s="7">
        <v>0</v>
      </c>
      <c r="O119" s="24">
        <f t="shared" si="36"/>
        <v>0</v>
      </c>
      <c r="P119" s="19">
        <f t="shared" si="35"/>
        <v>1200</v>
      </c>
      <c r="Q119" s="49">
        <v>42604</v>
      </c>
      <c r="R119" s="12"/>
    </row>
    <row r="120" spans="2:18" ht="19.5" customHeight="1">
      <c r="B120" s="56">
        <v>756</v>
      </c>
      <c r="C120" s="4" t="s">
        <v>147</v>
      </c>
      <c r="D120" s="68" t="s">
        <v>27</v>
      </c>
      <c r="E120" s="68" t="s">
        <v>10</v>
      </c>
      <c r="F120" s="68" t="s">
        <v>41</v>
      </c>
      <c r="G120" s="65" t="s">
        <v>14</v>
      </c>
      <c r="H120" s="66">
        <v>1</v>
      </c>
      <c r="I120" s="68" t="s">
        <v>210</v>
      </c>
      <c r="J120" s="18">
        <v>0</v>
      </c>
      <c r="K120" s="101">
        <v>1150</v>
      </c>
      <c r="L120" s="7">
        <v>0</v>
      </c>
      <c r="M120" s="18">
        <f t="shared" si="34"/>
        <v>0</v>
      </c>
      <c r="N120" s="59"/>
      <c r="O120" s="24"/>
      <c r="P120" s="19">
        <f t="shared" si="35"/>
        <v>1150</v>
      </c>
      <c r="Q120" s="49">
        <v>42541</v>
      </c>
      <c r="R120" s="12"/>
    </row>
    <row r="121" spans="2:18" ht="19.5" customHeight="1">
      <c r="B121" s="69">
        <v>757</v>
      </c>
      <c r="C121" s="4" t="s">
        <v>211</v>
      </c>
      <c r="D121" s="68" t="s">
        <v>27</v>
      </c>
      <c r="E121" s="68" t="s">
        <v>9</v>
      </c>
      <c r="F121" s="68" t="s">
        <v>21</v>
      </c>
      <c r="G121" s="65" t="s">
        <v>14</v>
      </c>
      <c r="H121" s="66">
        <v>1</v>
      </c>
      <c r="I121" s="68" t="s">
        <v>97</v>
      </c>
      <c r="J121" s="18">
        <v>0</v>
      </c>
      <c r="K121" s="101">
        <v>4436.2</v>
      </c>
      <c r="L121" s="7">
        <v>0.21</v>
      </c>
      <c r="M121" s="18">
        <f t="shared" si="34"/>
        <v>931.602</v>
      </c>
      <c r="N121" s="7">
        <v>0</v>
      </c>
      <c r="O121" s="24">
        <f t="shared" si="36"/>
        <v>0</v>
      </c>
      <c r="P121" s="19">
        <f t="shared" si="35"/>
        <v>5367.802</v>
      </c>
      <c r="Q121" s="49">
        <v>42583</v>
      </c>
      <c r="R121" s="3"/>
    </row>
    <row r="122" spans="2:18" ht="19.5" customHeight="1">
      <c r="B122" s="69">
        <v>758</v>
      </c>
      <c r="C122" s="4" t="s">
        <v>103</v>
      </c>
      <c r="D122" s="68" t="s">
        <v>27</v>
      </c>
      <c r="E122" s="68" t="s">
        <v>10</v>
      </c>
      <c r="F122" s="68" t="s">
        <v>41</v>
      </c>
      <c r="G122" s="65" t="s">
        <v>14</v>
      </c>
      <c r="H122" s="66">
        <v>1</v>
      </c>
      <c r="I122" s="68" t="s">
        <v>104</v>
      </c>
      <c r="J122" s="18">
        <v>0</v>
      </c>
      <c r="K122" s="101">
        <v>3570</v>
      </c>
      <c r="L122" s="7">
        <v>0.21</v>
      </c>
      <c r="M122" s="18">
        <f t="shared" si="34"/>
        <v>749.6999999999999</v>
      </c>
      <c r="N122" s="59"/>
      <c r="O122" s="24"/>
      <c r="P122" s="41">
        <f t="shared" si="35"/>
        <v>4319.7</v>
      </c>
      <c r="Q122" s="49">
        <v>42611</v>
      </c>
      <c r="R122" s="3"/>
    </row>
    <row r="123" spans="2:18" ht="19.5" customHeight="1">
      <c r="B123" s="69">
        <v>759</v>
      </c>
      <c r="C123" s="4" t="s">
        <v>103</v>
      </c>
      <c r="D123" s="68" t="s">
        <v>27</v>
      </c>
      <c r="E123" s="68" t="s">
        <v>10</v>
      </c>
      <c r="F123" s="68" t="s">
        <v>41</v>
      </c>
      <c r="G123" s="65" t="s">
        <v>14</v>
      </c>
      <c r="H123" s="66">
        <v>1</v>
      </c>
      <c r="I123" s="68" t="s">
        <v>105</v>
      </c>
      <c r="J123" s="18">
        <v>0</v>
      </c>
      <c r="K123" s="101">
        <v>3570</v>
      </c>
      <c r="L123" s="7">
        <v>0.21</v>
      </c>
      <c r="M123" s="18">
        <f t="shared" si="34"/>
        <v>749.6999999999999</v>
      </c>
      <c r="N123" s="59"/>
      <c r="O123" s="24"/>
      <c r="P123" s="19">
        <f t="shared" si="35"/>
        <v>4319.7</v>
      </c>
      <c r="Q123" s="49">
        <v>42611</v>
      </c>
      <c r="R123" s="3"/>
    </row>
    <row r="124" spans="2:18" ht="19.5" customHeight="1">
      <c r="B124" s="56">
        <v>761</v>
      </c>
      <c r="C124" s="4" t="s">
        <v>306</v>
      </c>
      <c r="D124" s="68" t="s">
        <v>27</v>
      </c>
      <c r="E124" s="68" t="s">
        <v>10</v>
      </c>
      <c r="F124" s="68" t="s">
        <v>35</v>
      </c>
      <c r="G124" s="68" t="s">
        <v>15</v>
      </c>
      <c r="H124" s="68" t="s">
        <v>63</v>
      </c>
      <c r="I124" s="68" t="s">
        <v>36</v>
      </c>
      <c r="J124" s="18">
        <v>0</v>
      </c>
      <c r="K124" s="18">
        <v>33.38</v>
      </c>
      <c r="L124" s="7">
        <v>0.21</v>
      </c>
      <c r="M124" s="18">
        <f>K124*L124</f>
        <v>7.0098</v>
      </c>
      <c r="N124" s="7">
        <v>0</v>
      </c>
      <c r="O124" s="24">
        <f aca="true" t="shared" si="37" ref="O124:O133">K124*N124</f>
        <v>0</v>
      </c>
      <c r="P124" s="19">
        <f aca="true" t="shared" si="38" ref="P124:P133">J124+K124+M124-O124</f>
        <v>40.3898</v>
      </c>
      <c r="Q124" s="49">
        <v>42613</v>
      </c>
      <c r="R124" s="15"/>
    </row>
    <row r="125" spans="2:18" ht="19.5" customHeight="1">
      <c r="B125" s="69">
        <v>762</v>
      </c>
      <c r="C125" s="2" t="s">
        <v>212</v>
      </c>
      <c r="D125" s="80" t="s">
        <v>25</v>
      </c>
      <c r="E125" s="80" t="s">
        <v>9</v>
      </c>
      <c r="F125" s="80" t="s">
        <v>19</v>
      </c>
      <c r="G125" s="68" t="s">
        <v>15</v>
      </c>
      <c r="H125" s="68" t="s">
        <v>63</v>
      </c>
      <c r="I125" s="68" t="s">
        <v>37</v>
      </c>
      <c r="J125" s="18">
        <v>0</v>
      </c>
      <c r="K125" s="19">
        <v>142.15</v>
      </c>
      <c r="L125" s="9">
        <v>0.21</v>
      </c>
      <c r="M125" s="18">
        <f>(J125+K125)*L125</f>
        <v>29.8515</v>
      </c>
      <c r="N125" s="7">
        <v>0</v>
      </c>
      <c r="O125" s="24">
        <f t="shared" si="37"/>
        <v>0</v>
      </c>
      <c r="P125" s="19">
        <f t="shared" si="38"/>
        <v>172.00150000000002</v>
      </c>
      <c r="Q125" s="49">
        <v>42643</v>
      </c>
      <c r="R125" s="10"/>
    </row>
    <row r="126" spans="2:18" ht="19.5" customHeight="1">
      <c r="B126" s="56">
        <v>763</v>
      </c>
      <c r="C126" s="4" t="s">
        <v>213</v>
      </c>
      <c r="D126" s="68" t="s">
        <v>27</v>
      </c>
      <c r="E126" s="68" t="s">
        <v>10</v>
      </c>
      <c r="F126" s="68" t="s">
        <v>80</v>
      </c>
      <c r="G126" s="65" t="s">
        <v>14</v>
      </c>
      <c r="H126" s="66">
        <v>1</v>
      </c>
      <c r="I126" s="68" t="s">
        <v>162</v>
      </c>
      <c r="J126" s="18"/>
      <c r="K126" s="101">
        <v>2983.06</v>
      </c>
      <c r="L126" s="7" t="s">
        <v>163</v>
      </c>
      <c r="M126" s="18">
        <v>100.51</v>
      </c>
      <c r="N126" s="7">
        <v>0</v>
      </c>
      <c r="O126" s="24">
        <f t="shared" si="37"/>
        <v>0</v>
      </c>
      <c r="P126" s="19">
        <f t="shared" si="38"/>
        <v>3083.57</v>
      </c>
      <c r="Q126" s="49">
        <v>42613</v>
      </c>
      <c r="R126" s="12"/>
    </row>
    <row r="127" spans="2:18" ht="19.5" customHeight="1">
      <c r="B127" s="29">
        <v>764</v>
      </c>
      <c r="C127" s="22" t="s">
        <v>283</v>
      </c>
      <c r="D127" s="68" t="s">
        <v>25</v>
      </c>
      <c r="E127" s="68" t="s">
        <v>10</v>
      </c>
      <c r="F127" s="80" t="s">
        <v>74</v>
      </c>
      <c r="G127" s="68" t="s">
        <v>15</v>
      </c>
      <c r="H127" s="68" t="s">
        <v>63</v>
      </c>
      <c r="I127" s="68" t="s">
        <v>99</v>
      </c>
      <c r="J127" s="18">
        <v>0</v>
      </c>
      <c r="K127" s="18">
        <v>11110.24</v>
      </c>
      <c r="L127" s="7">
        <v>0.21</v>
      </c>
      <c r="M127" s="18">
        <f>K127*L127</f>
        <v>2333.1504</v>
      </c>
      <c r="N127" s="7">
        <v>0</v>
      </c>
      <c r="O127" s="24">
        <f t="shared" si="37"/>
        <v>0</v>
      </c>
      <c r="P127" s="19">
        <f t="shared" si="38"/>
        <v>13443.3904</v>
      </c>
      <c r="Q127" s="50">
        <v>42613</v>
      </c>
      <c r="R127" s="55"/>
    </row>
    <row r="128" spans="2:18" ht="19.5" customHeight="1">
      <c r="B128" s="11">
        <v>765</v>
      </c>
      <c r="C128" s="22" t="s">
        <v>307</v>
      </c>
      <c r="D128" s="68" t="s">
        <v>27</v>
      </c>
      <c r="E128" s="68" t="s">
        <v>10</v>
      </c>
      <c r="F128" s="80" t="s">
        <v>74</v>
      </c>
      <c r="G128" s="68" t="s">
        <v>15</v>
      </c>
      <c r="H128" s="68" t="s">
        <v>63</v>
      </c>
      <c r="I128" s="68" t="s">
        <v>98</v>
      </c>
      <c r="J128" s="18">
        <v>0</v>
      </c>
      <c r="K128" s="18">
        <v>10513.46</v>
      </c>
      <c r="L128" s="7">
        <v>0.21</v>
      </c>
      <c r="M128" s="18">
        <f>K128*L128</f>
        <v>2207.8266</v>
      </c>
      <c r="N128" s="7">
        <v>0</v>
      </c>
      <c r="O128" s="24">
        <f t="shared" si="37"/>
        <v>0</v>
      </c>
      <c r="P128" s="19">
        <f t="shared" si="38"/>
        <v>12721.2866</v>
      </c>
      <c r="Q128" s="50">
        <v>42613</v>
      </c>
      <c r="R128" s="33"/>
    </row>
    <row r="129" spans="2:18" ht="19.5" customHeight="1">
      <c r="B129" s="11">
        <v>766</v>
      </c>
      <c r="C129" s="22" t="s">
        <v>308</v>
      </c>
      <c r="D129" s="68" t="s">
        <v>27</v>
      </c>
      <c r="E129" s="68" t="s">
        <v>10</v>
      </c>
      <c r="F129" s="80" t="s">
        <v>74</v>
      </c>
      <c r="G129" s="68" t="s">
        <v>15</v>
      </c>
      <c r="H129" s="68" t="s">
        <v>63</v>
      </c>
      <c r="I129" s="68" t="s">
        <v>98</v>
      </c>
      <c r="J129" s="18">
        <v>0</v>
      </c>
      <c r="K129" s="18">
        <v>3962.4</v>
      </c>
      <c r="L129" s="7">
        <v>0.21</v>
      </c>
      <c r="M129" s="18">
        <f>K129*L129</f>
        <v>832.104</v>
      </c>
      <c r="N129" s="7">
        <v>0</v>
      </c>
      <c r="O129" s="24">
        <f t="shared" si="37"/>
        <v>0</v>
      </c>
      <c r="P129" s="19">
        <f t="shared" si="38"/>
        <v>4794.504</v>
      </c>
      <c r="Q129" s="50">
        <v>42613</v>
      </c>
      <c r="R129" s="33"/>
    </row>
    <row r="130" spans="2:17" ht="19.5" customHeight="1">
      <c r="B130" s="69">
        <v>767</v>
      </c>
      <c r="C130" s="4" t="s">
        <v>214</v>
      </c>
      <c r="D130" s="68" t="s">
        <v>27</v>
      </c>
      <c r="E130" s="68" t="s">
        <v>10</v>
      </c>
      <c r="F130" s="80" t="s">
        <v>53</v>
      </c>
      <c r="G130" s="65" t="s">
        <v>14</v>
      </c>
      <c r="H130" s="66">
        <v>1</v>
      </c>
      <c r="I130" s="68" t="s">
        <v>18</v>
      </c>
      <c r="J130" s="18">
        <v>0</v>
      </c>
      <c r="K130" s="19">
        <v>1360</v>
      </c>
      <c r="L130" s="9">
        <v>0.21</v>
      </c>
      <c r="M130" s="18">
        <f>K130*L130</f>
        <v>285.59999999999997</v>
      </c>
      <c r="N130" s="7">
        <v>0</v>
      </c>
      <c r="O130" s="24">
        <f t="shared" si="37"/>
        <v>0</v>
      </c>
      <c r="P130" s="19">
        <f t="shared" si="38"/>
        <v>1645.6</v>
      </c>
      <c r="Q130" s="50">
        <v>42613</v>
      </c>
    </row>
    <row r="131" spans="2:18" ht="19.5" customHeight="1">
      <c r="B131" s="69">
        <v>768</v>
      </c>
      <c r="C131" s="4" t="s">
        <v>309</v>
      </c>
      <c r="D131" s="68" t="s">
        <v>27</v>
      </c>
      <c r="E131" s="68" t="s">
        <v>10</v>
      </c>
      <c r="F131" s="68" t="s">
        <v>41</v>
      </c>
      <c r="G131" s="65" t="s">
        <v>14</v>
      </c>
      <c r="H131" s="66">
        <v>1</v>
      </c>
      <c r="I131" s="68" t="s">
        <v>110</v>
      </c>
      <c r="J131" s="18">
        <v>0</v>
      </c>
      <c r="K131" s="101">
        <v>1229.5</v>
      </c>
      <c r="L131" s="7">
        <v>0.21</v>
      </c>
      <c r="M131" s="18">
        <f>K131*L131</f>
        <v>258.195</v>
      </c>
      <c r="N131" s="7">
        <v>0</v>
      </c>
      <c r="O131" s="24">
        <f t="shared" si="37"/>
        <v>0</v>
      </c>
      <c r="P131" s="19">
        <f t="shared" si="38"/>
        <v>1487.695</v>
      </c>
      <c r="Q131" s="50">
        <v>42613</v>
      </c>
      <c r="R131" s="3"/>
    </row>
    <row r="132" spans="2:18" ht="19.5" customHeight="1">
      <c r="B132" s="56">
        <v>769</v>
      </c>
      <c r="C132" s="4" t="s">
        <v>216</v>
      </c>
      <c r="D132" s="68" t="s">
        <v>25</v>
      </c>
      <c r="E132" s="68" t="s">
        <v>10</v>
      </c>
      <c r="F132" s="80" t="s">
        <v>53</v>
      </c>
      <c r="G132" s="65" t="s">
        <v>14</v>
      </c>
      <c r="H132" s="66">
        <v>1</v>
      </c>
      <c r="I132" s="68" t="s">
        <v>215</v>
      </c>
      <c r="J132" s="18"/>
      <c r="K132" s="101">
        <v>32880.29</v>
      </c>
      <c r="L132" s="7">
        <v>0.21</v>
      </c>
      <c r="M132" s="18">
        <v>6772.48</v>
      </c>
      <c r="N132" s="7">
        <v>0</v>
      </c>
      <c r="O132" s="24">
        <f t="shared" si="37"/>
        <v>0</v>
      </c>
      <c r="P132" s="19">
        <f t="shared" si="38"/>
        <v>39652.770000000004</v>
      </c>
      <c r="Q132" s="49">
        <v>42614</v>
      </c>
      <c r="R132" s="12"/>
    </row>
    <row r="133" spans="2:17" ht="19.5" customHeight="1">
      <c r="B133" s="70">
        <v>770</v>
      </c>
      <c r="C133" s="2" t="s">
        <v>17</v>
      </c>
      <c r="D133" s="80" t="s">
        <v>27</v>
      </c>
      <c r="E133" s="80" t="s">
        <v>9</v>
      </c>
      <c r="F133" s="80" t="s">
        <v>70</v>
      </c>
      <c r="G133" s="68" t="s">
        <v>15</v>
      </c>
      <c r="H133" s="65">
        <v>2</v>
      </c>
      <c r="I133" s="68" t="s">
        <v>18</v>
      </c>
      <c r="J133" s="18">
        <v>0</v>
      </c>
      <c r="K133" s="19">
        <v>120</v>
      </c>
      <c r="L133" s="7">
        <v>0.21</v>
      </c>
      <c r="M133" s="18">
        <f aca="true" t="shared" si="39" ref="M133:M138">K133*L133</f>
        <v>25.2</v>
      </c>
      <c r="N133" s="7">
        <v>0</v>
      </c>
      <c r="O133" s="24">
        <f t="shared" si="37"/>
        <v>0</v>
      </c>
      <c r="P133" s="19">
        <f t="shared" si="38"/>
        <v>145.2</v>
      </c>
      <c r="Q133" s="50">
        <v>42614</v>
      </c>
    </row>
    <row r="134" spans="2:17" ht="19.5" customHeight="1">
      <c r="B134" s="70">
        <v>771</v>
      </c>
      <c r="C134" s="4" t="s">
        <v>61</v>
      </c>
      <c r="D134" s="68" t="s">
        <v>27</v>
      </c>
      <c r="E134" s="80" t="s">
        <v>9</v>
      </c>
      <c r="F134" s="80" t="s">
        <v>70</v>
      </c>
      <c r="G134" s="68" t="s">
        <v>15</v>
      </c>
      <c r="H134" s="65">
        <v>2</v>
      </c>
      <c r="I134" s="68" t="s">
        <v>62</v>
      </c>
      <c r="J134" s="18">
        <v>0</v>
      </c>
      <c r="K134" s="18">
        <v>1459.86</v>
      </c>
      <c r="L134" s="7">
        <v>0.21</v>
      </c>
      <c r="M134" s="18">
        <f t="shared" si="39"/>
        <v>306.57059999999996</v>
      </c>
      <c r="N134" s="7">
        <v>0</v>
      </c>
      <c r="O134" s="24">
        <f aca="true" t="shared" si="40" ref="O134:O141">K134*N134</f>
        <v>0</v>
      </c>
      <c r="P134" s="19">
        <f aca="true" t="shared" si="41" ref="P134:P139">J134+K134+M134-O134</f>
        <v>1766.4306</v>
      </c>
      <c r="Q134" s="50">
        <v>42614</v>
      </c>
    </row>
    <row r="135" spans="2:18" ht="19.5" customHeight="1">
      <c r="B135" s="70">
        <v>772</v>
      </c>
      <c r="C135" s="4" t="s">
        <v>172</v>
      </c>
      <c r="D135" s="68" t="s">
        <v>40</v>
      </c>
      <c r="E135" s="68" t="s">
        <v>10</v>
      </c>
      <c r="F135" s="68" t="s">
        <v>41</v>
      </c>
      <c r="G135" s="65" t="s">
        <v>14</v>
      </c>
      <c r="H135" s="66">
        <v>1</v>
      </c>
      <c r="I135" s="68" t="s">
        <v>96</v>
      </c>
      <c r="J135" s="18">
        <v>0</v>
      </c>
      <c r="K135" s="101">
        <v>24793.39</v>
      </c>
      <c r="L135" s="7">
        <v>0.21</v>
      </c>
      <c r="M135" s="18">
        <f t="shared" si="39"/>
        <v>5206.6119</v>
      </c>
      <c r="N135" s="7">
        <v>0</v>
      </c>
      <c r="O135" s="24">
        <f t="shared" si="40"/>
        <v>0</v>
      </c>
      <c r="P135" s="19">
        <f t="shared" si="41"/>
        <v>30000.0019</v>
      </c>
      <c r="Q135" s="49">
        <v>42616</v>
      </c>
      <c r="R135" s="3"/>
    </row>
    <row r="136" spans="2:17" ht="19.5" customHeight="1">
      <c r="B136" s="70">
        <v>773</v>
      </c>
      <c r="C136" s="4" t="s">
        <v>250</v>
      </c>
      <c r="D136" s="68" t="s">
        <v>27</v>
      </c>
      <c r="E136" s="68" t="s">
        <v>9</v>
      </c>
      <c r="F136" s="68" t="s">
        <v>70</v>
      </c>
      <c r="G136" s="68" t="s">
        <v>15</v>
      </c>
      <c r="H136" s="65">
        <v>2</v>
      </c>
      <c r="I136" s="68" t="s">
        <v>47</v>
      </c>
      <c r="J136" s="18">
        <v>0</v>
      </c>
      <c r="K136" s="101">
        <v>-25.27</v>
      </c>
      <c r="L136" s="7">
        <v>0.21</v>
      </c>
      <c r="M136" s="18">
        <f t="shared" si="39"/>
        <v>-5.306699999999999</v>
      </c>
      <c r="N136" s="7">
        <v>0</v>
      </c>
      <c r="O136" s="24">
        <f t="shared" si="40"/>
        <v>0</v>
      </c>
      <c r="P136" s="19">
        <f t="shared" si="41"/>
        <v>-30.5767</v>
      </c>
      <c r="Q136" s="49">
        <v>42509</v>
      </c>
    </row>
    <row r="137" spans="2:18" ht="19.5" customHeight="1">
      <c r="B137" s="70">
        <v>774</v>
      </c>
      <c r="C137" s="4" t="s">
        <v>158</v>
      </c>
      <c r="D137" s="68" t="s">
        <v>27</v>
      </c>
      <c r="E137" s="68" t="s">
        <v>10</v>
      </c>
      <c r="F137" s="68" t="s">
        <v>43</v>
      </c>
      <c r="G137" s="68" t="s">
        <v>15</v>
      </c>
      <c r="H137" s="65">
        <v>2</v>
      </c>
      <c r="I137" s="68" t="s">
        <v>44</v>
      </c>
      <c r="J137" s="18">
        <v>0</v>
      </c>
      <c r="K137" s="18">
        <v>340.58</v>
      </c>
      <c r="L137" s="7">
        <v>0.21</v>
      </c>
      <c r="M137" s="18">
        <f t="shared" si="39"/>
        <v>71.5218</v>
      </c>
      <c r="N137" s="7">
        <v>0</v>
      </c>
      <c r="O137" s="24">
        <f t="shared" si="40"/>
        <v>0</v>
      </c>
      <c r="P137" s="19">
        <f t="shared" si="41"/>
        <v>412.10179999999997</v>
      </c>
      <c r="Q137" s="49">
        <v>42618</v>
      </c>
      <c r="R137" s="6"/>
    </row>
    <row r="138" spans="2:18" ht="19.5" customHeight="1">
      <c r="B138" s="70">
        <v>778</v>
      </c>
      <c r="C138" s="4" t="s">
        <v>217</v>
      </c>
      <c r="D138" s="68" t="s">
        <v>27</v>
      </c>
      <c r="E138" s="68" t="s">
        <v>10</v>
      </c>
      <c r="F138" s="80" t="s">
        <v>53</v>
      </c>
      <c r="G138" s="65" t="s">
        <v>14</v>
      </c>
      <c r="H138" s="66">
        <v>1</v>
      </c>
      <c r="I138" s="68" t="s">
        <v>218</v>
      </c>
      <c r="J138" s="18">
        <v>0</v>
      </c>
      <c r="K138" s="18">
        <v>800</v>
      </c>
      <c r="L138" s="7">
        <v>0.21</v>
      </c>
      <c r="M138" s="18">
        <f t="shared" si="39"/>
        <v>168</v>
      </c>
      <c r="N138" s="7">
        <v>0</v>
      </c>
      <c r="O138" s="24">
        <f t="shared" si="40"/>
        <v>0</v>
      </c>
      <c r="P138" s="19">
        <f t="shared" si="41"/>
        <v>968</v>
      </c>
      <c r="Q138" s="49">
        <v>42619</v>
      </c>
      <c r="R138" s="6"/>
    </row>
    <row r="139" spans="2:17" ht="19.5" customHeight="1">
      <c r="B139" s="70">
        <v>785</v>
      </c>
      <c r="C139" s="4" t="s">
        <v>219</v>
      </c>
      <c r="D139" s="68" t="s">
        <v>27</v>
      </c>
      <c r="E139" s="68" t="s">
        <v>9</v>
      </c>
      <c r="F139" s="68" t="s">
        <v>70</v>
      </c>
      <c r="G139" s="68" t="s">
        <v>15</v>
      </c>
      <c r="H139" s="65">
        <v>2</v>
      </c>
      <c r="I139" s="68" t="s">
        <v>47</v>
      </c>
      <c r="J139" s="18">
        <v>0</v>
      </c>
      <c r="K139" s="101">
        <v>23</v>
      </c>
      <c r="L139" s="7">
        <v>0.21</v>
      </c>
      <c r="M139" s="18">
        <f aca="true" t="shared" si="42" ref="M139:M152">K139*L139</f>
        <v>4.83</v>
      </c>
      <c r="N139" s="7">
        <v>0</v>
      </c>
      <c r="O139" s="24">
        <f t="shared" si="40"/>
        <v>0</v>
      </c>
      <c r="P139" s="19">
        <f t="shared" si="41"/>
        <v>27.83</v>
      </c>
      <c r="Q139" s="49">
        <v>42622</v>
      </c>
    </row>
    <row r="140" spans="2:18" ht="19.5" customHeight="1">
      <c r="B140" s="70">
        <v>786</v>
      </c>
      <c r="C140" s="4" t="s">
        <v>220</v>
      </c>
      <c r="D140" s="68" t="s">
        <v>40</v>
      </c>
      <c r="E140" s="68" t="s">
        <v>10</v>
      </c>
      <c r="F140" s="68" t="s">
        <v>41</v>
      </c>
      <c r="G140" s="65" t="s">
        <v>14</v>
      </c>
      <c r="H140" s="66">
        <v>1</v>
      </c>
      <c r="I140" s="68" t="s">
        <v>164</v>
      </c>
      <c r="J140" s="18">
        <v>0</v>
      </c>
      <c r="K140" s="18">
        <v>12500</v>
      </c>
      <c r="L140" s="7">
        <v>0.21</v>
      </c>
      <c r="M140" s="18">
        <f t="shared" si="42"/>
        <v>2625</v>
      </c>
      <c r="N140" s="7">
        <v>0</v>
      </c>
      <c r="O140" s="24">
        <f t="shared" si="40"/>
        <v>0</v>
      </c>
      <c r="P140" s="19">
        <f aca="true" t="shared" si="43" ref="P140:P153">J140+K140+M140-O140</f>
        <v>15125</v>
      </c>
      <c r="Q140" s="49">
        <v>42625</v>
      </c>
      <c r="R140" s="6"/>
    </row>
    <row r="141" spans="2:18" ht="19.5" customHeight="1">
      <c r="B141" s="70">
        <v>787</v>
      </c>
      <c r="C141" s="4" t="s">
        <v>262</v>
      </c>
      <c r="D141" s="68" t="s">
        <v>13</v>
      </c>
      <c r="E141" s="68" t="s">
        <v>10</v>
      </c>
      <c r="F141" s="68" t="s">
        <v>74</v>
      </c>
      <c r="G141" s="65" t="s">
        <v>14</v>
      </c>
      <c r="H141" s="66">
        <v>1</v>
      </c>
      <c r="I141" s="68" t="s">
        <v>75</v>
      </c>
      <c r="J141" s="18">
        <v>0</v>
      </c>
      <c r="K141" s="101">
        <v>684</v>
      </c>
      <c r="L141" s="7">
        <v>0.21</v>
      </c>
      <c r="M141" s="18">
        <f t="shared" si="42"/>
        <v>143.64</v>
      </c>
      <c r="N141" s="7">
        <v>0</v>
      </c>
      <c r="O141" s="24">
        <f t="shared" si="40"/>
        <v>0</v>
      </c>
      <c r="P141" s="19">
        <f t="shared" si="43"/>
        <v>827.64</v>
      </c>
      <c r="Q141" s="49">
        <v>42625</v>
      </c>
      <c r="R141" s="3"/>
    </row>
    <row r="142" spans="2:18" ht="19.5" customHeight="1">
      <c r="B142" s="70">
        <v>791</v>
      </c>
      <c r="C142" s="4" t="s">
        <v>221</v>
      </c>
      <c r="D142" s="68" t="s">
        <v>65</v>
      </c>
      <c r="E142" s="68" t="s">
        <v>10</v>
      </c>
      <c r="F142" s="68" t="s">
        <v>41</v>
      </c>
      <c r="G142" s="65" t="s">
        <v>14</v>
      </c>
      <c r="H142" s="66">
        <v>1</v>
      </c>
      <c r="I142" s="68" t="s">
        <v>133</v>
      </c>
      <c r="J142" s="18">
        <v>0</v>
      </c>
      <c r="K142" s="101">
        <v>24000</v>
      </c>
      <c r="L142" s="7">
        <v>0.21</v>
      </c>
      <c r="M142" s="18">
        <f t="shared" si="42"/>
        <v>5040</v>
      </c>
      <c r="N142" s="7">
        <v>0</v>
      </c>
      <c r="O142" s="24">
        <f aca="true" t="shared" si="44" ref="O142:O147">K142*N142</f>
        <v>0</v>
      </c>
      <c r="P142" s="19">
        <f t="shared" si="43"/>
        <v>29040</v>
      </c>
      <c r="Q142" s="49">
        <v>42628</v>
      </c>
      <c r="R142" s="3"/>
    </row>
    <row r="143" spans="2:18" ht="19.5" customHeight="1">
      <c r="B143" s="56">
        <v>792</v>
      </c>
      <c r="C143" s="4" t="s">
        <v>295</v>
      </c>
      <c r="D143" s="68" t="s">
        <v>25</v>
      </c>
      <c r="E143" s="68" t="s">
        <v>10</v>
      </c>
      <c r="F143" s="68" t="s">
        <v>28</v>
      </c>
      <c r="G143" s="68" t="s">
        <v>15</v>
      </c>
      <c r="H143" s="68" t="s">
        <v>63</v>
      </c>
      <c r="I143" s="68" t="s">
        <v>84</v>
      </c>
      <c r="J143" s="18">
        <v>0</v>
      </c>
      <c r="K143" s="101">
        <v>105.3785</v>
      </c>
      <c r="L143" s="7">
        <v>0.21</v>
      </c>
      <c r="M143" s="18">
        <f t="shared" si="42"/>
        <v>22.129485</v>
      </c>
      <c r="N143" s="7">
        <v>0</v>
      </c>
      <c r="O143" s="24">
        <f t="shared" si="44"/>
        <v>0</v>
      </c>
      <c r="P143" s="19">
        <f t="shared" si="43"/>
        <v>127.507985</v>
      </c>
      <c r="Q143" s="49">
        <v>42629</v>
      </c>
      <c r="R143" s="15"/>
    </row>
    <row r="144" spans="2:17" ht="19.5" customHeight="1">
      <c r="B144" s="70">
        <v>796</v>
      </c>
      <c r="C144" s="4" t="s">
        <v>290</v>
      </c>
      <c r="D144" s="68" t="s">
        <v>40</v>
      </c>
      <c r="E144" s="68" t="s">
        <v>10</v>
      </c>
      <c r="F144" s="68" t="s">
        <v>41</v>
      </c>
      <c r="G144" s="68" t="s">
        <v>15</v>
      </c>
      <c r="H144" s="65">
        <v>2</v>
      </c>
      <c r="I144" s="68" t="s">
        <v>85</v>
      </c>
      <c r="J144" s="18">
        <v>0</v>
      </c>
      <c r="K144" s="101">
        <v>8298.35</v>
      </c>
      <c r="L144" s="7">
        <v>0.21</v>
      </c>
      <c r="M144" s="18">
        <f t="shared" si="42"/>
        <v>1742.6535000000001</v>
      </c>
      <c r="N144" s="59"/>
      <c r="O144" s="24"/>
      <c r="P144" s="19">
        <f t="shared" si="43"/>
        <v>10041.0035</v>
      </c>
      <c r="Q144" s="49">
        <v>42579</v>
      </c>
    </row>
    <row r="145" spans="2:17" ht="19.5" customHeight="1">
      <c r="B145" s="70">
        <v>797</v>
      </c>
      <c r="C145" s="4" t="s">
        <v>222</v>
      </c>
      <c r="D145" s="68" t="s">
        <v>27</v>
      </c>
      <c r="E145" s="68" t="s">
        <v>10</v>
      </c>
      <c r="F145" s="80" t="s">
        <v>53</v>
      </c>
      <c r="G145" s="65" t="s">
        <v>14</v>
      </c>
      <c r="H145" s="66">
        <v>1</v>
      </c>
      <c r="I145" s="68" t="s">
        <v>77</v>
      </c>
      <c r="J145" s="18">
        <v>0</v>
      </c>
      <c r="K145" s="101">
        <v>99</v>
      </c>
      <c r="L145" s="7">
        <v>0.21</v>
      </c>
      <c r="M145" s="18">
        <f t="shared" si="42"/>
        <v>20.79</v>
      </c>
      <c r="N145" s="7">
        <v>0</v>
      </c>
      <c r="O145" s="24">
        <f t="shared" si="44"/>
        <v>0</v>
      </c>
      <c r="P145" s="19">
        <f t="shared" si="43"/>
        <v>119.78999999999999</v>
      </c>
      <c r="Q145" s="49">
        <v>42600</v>
      </c>
    </row>
    <row r="146" spans="2:18" ht="19.5" customHeight="1">
      <c r="B146" s="56">
        <v>798</v>
      </c>
      <c r="C146" s="4" t="s">
        <v>275</v>
      </c>
      <c r="D146" s="68" t="s">
        <v>40</v>
      </c>
      <c r="E146" s="68" t="s">
        <v>9</v>
      </c>
      <c r="F146" s="68" t="s">
        <v>21</v>
      </c>
      <c r="G146" s="65" t="s">
        <v>14</v>
      </c>
      <c r="H146" s="66">
        <v>1</v>
      </c>
      <c r="I146" s="68" t="s">
        <v>167</v>
      </c>
      <c r="J146" s="18">
        <v>0</v>
      </c>
      <c r="K146" s="101">
        <v>922.64</v>
      </c>
      <c r="L146" s="7">
        <v>0.21</v>
      </c>
      <c r="M146" s="18">
        <f>K146*L146</f>
        <v>193.7544</v>
      </c>
      <c r="N146" s="7">
        <v>0</v>
      </c>
      <c r="O146" s="24">
        <f t="shared" si="44"/>
        <v>0</v>
      </c>
      <c r="P146" s="19">
        <f t="shared" si="43"/>
        <v>1116.3944</v>
      </c>
      <c r="Q146" s="49">
        <v>42612</v>
      </c>
      <c r="R146" s="12"/>
    </row>
    <row r="147" spans="2:18" ht="19.5" customHeight="1">
      <c r="B147" s="70">
        <v>799</v>
      </c>
      <c r="C147" s="4" t="s">
        <v>275</v>
      </c>
      <c r="D147" s="68" t="s">
        <v>40</v>
      </c>
      <c r="E147" s="68" t="s">
        <v>9</v>
      </c>
      <c r="F147" s="68" t="s">
        <v>21</v>
      </c>
      <c r="G147" s="65" t="s">
        <v>14</v>
      </c>
      <c r="H147" s="66">
        <v>1</v>
      </c>
      <c r="I147" s="68" t="s">
        <v>92</v>
      </c>
      <c r="J147" s="18">
        <v>0</v>
      </c>
      <c r="K147" s="101">
        <v>260.17</v>
      </c>
      <c r="L147" s="7">
        <v>0.1</v>
      </c>
      <c r="M147" s="18">
        <f>K147*L147</f>
        <v>26.017000000000003</v>
      </c>
      <c r="N147" s="7">
        <v>0</v>
      </c>
      <c r="O147" s="24">
        <f t="shared" si="44"/>
        <v>0</v>
      </c>
      <c r="P147" s="19">
        <f t="shared" si="43"/>
        <v>286.187</v>
      </c>
      <c r="Q147" s="49">
        <v>42613</v>
      </c>
      <c r="R147" s="3"/>
    </row>
    <row r="148" spans="2:17" ht="19.5" customHeight="1">
      <c r="B148" s="70">
        <v>800</v>
      </c>
      <c r="C148" s="4" t="s">
        <v>223</v>
      </c>
      <c r="D148" s="68" t="s">
        <v>27</v>
      </c>
      <c r="E148" s="68" t="s">
        <v>10</v>
      </c>
      <c r="F148" s="80" t="s">
        <v>53</v>
      </c>
      <c r="G148" s="65" t="s">
        <v>14</v>
      </c>
      <c r="H148" s="66">
        <v>1</v>
      </c>
      <c r="I148" s="68" t="s">
        <v>77</v>
      </c>
      <c r="J148" s="18">
        <v>0</v>
      </c>
      <c r="K148" s="101">
        <v>337.02</v>
      </c>
      <c r="L148" s="7">
        <v>0.21</v>
      </c>
      <c r="M148" s="18">
        <f>K148*L148</f>
        <v>70.7742</v>
      </c>
      <c r="N148" s="7">
        <v>0</v>
      </c>
      <c r="O148" s="24">
        <f>K148*N148</f>
        <v>0</v>
      </c>
      <c r="P148" s="19">
        <f>J148+K148+M148-O148</f>
        <v>407.7942</v>
      </c>
      <c r="Q148" s="49">
        <v>42622</v>
      </c>
    </row>
    <row r="149" spans="2:18" ht="19.5" customHeight="1">
      <c r="B149" s="11">
        <v>801</v>
      </c>
      <c r="C149" s="4" t="s">
        <v>224</v>
      </c>
      <c r="D149" s="68" t="s">
        <v>25</v>
      </c>
      <c r="E149" s="68" t="s">
        <v>10</v>
      </c>
      <c r="F149" s="80" t="s">
        <v>53</v>
      </c>
      <c r="G149" s="65" t="s">
        <v>14</v>
      </c>
      <c r="H149" s="66">
        <v>1</v>
      </c>
      <c r="I149" s="68" t="s">
        <v>76</v>
      </c>
      <c r="J149" s="18">
        <v>0</v>
      </c>
      <c r="K149" s="101">
        <v>15800</v>
      </c>
      <c r="L149" s="7">
        <v>0.21</v>
      </c>
      <c r="M149" s="18">
        <f>K149*L149</f>
        <v>3318</v>
      </c>
      <c r="N149" s="7">
        <v>0</v>
      </c>
      <c r="O149" s="24">
        <f>K149*N149</f>
        <v>0</v>
      </c>
      <c r="P149" s="19">
        <f>J149+K149+M149-O149</f>
        <v>19118</v>
      </c>
      <c r="Q149" s="49">
        <v>42626</v>
      </c>
      <c r="R149" s="21"/>
    </row>
    <row r="150" spans="2:18" ht="19.5" customHeight="1">
      <c r="B150" s="11">
        <v>802</v>
      </c>
      <c r="C150" s="4" t="s">
        <v>225</v>
      </c>
      <c r="D150" s="68" t="s">
        <v>25</v>
      </c>
      <c r="E150" s="68" t="s">
        <v>10</v>
      </c>
      <c r="F150" s="80" t="s">
        <v>53</v>
      </c>
      <c r="G150" s="65" t="s">
        <v>14</v>
      </c>
      <c r="H150" s="66">
        <v>1</v>
      </c>
      <c r="I150" s="68" t="s">
        <v>76</v>
      </c>
      <c r="J150" s="18">
        <v>0</v>
      </c>
      <c r="K150" s="101">
        <v>3650</v>
      </c>
      <c r="L150" s="7">
        <v>0.21</v>
      </c>
      <c r="M150" s="18">
        <f>K150*L150</f>
        <v>766.5</v>
      </c>
      <c r="N150" s="7">
        <v>0</v>
      </c>
      <c r="O150" s="24">
        <f>K150*N150</f>
        <v>0</v>
      </c>
      <c r="P150" s="19">
        <f>J150+K150+M150-O150</f>
        <v>4416.5</v>
      </c>
      <c r="Q150" s="49">
        <v>42626</v>
      </c>
      <c r="R150" s="21"/>
    </row>
    <row r="151" spans="2:18" ht="19.5" customHeight="1">
      <c r="B151" s="70">
        <v>803</v>
      </c>
      <c r="C151" s="4" t="s">
        <v>226</v>
      </c>
      <c r="D151" s="68" t="s">
        <v>27</v>
      </c>
      <c r="E151" s="68" t="s">
        <v>10</v>
      </c>
      <c r="F151" s="80" t="s">
        <v>69</v>
      </c>
      <c r="G151" s="65" t="s">
        <v>14</v>
      </c>
      <c r="H151" s="66">
        <v>1</v>
      </c>
      <c r="I151" s="68" t="s">
        <v>227</v>
      </c>
      <c r="J151" s="18">
        <v>0</v>
      </c>
      <c r="K151" s="18">
        <v>2000</v>
      </c>
      <c r="L151" s="7">
        <v>0.21</v>
      </c>
      <c r="M151" s="18">
        <f t="shared" si="42"/>
        <v>420</v>
      </c>
      <c r="N151" s="7">
        <v>0</v>
      </c>
      <c r="O151" s="24">
        <f>K151*N151</f>
        <v>0</v>
      </c>
      <c r="P151" s="19">
        <f t="shared" si="43"/>
        <v>2420</v>
      </c>
      <c r="Q151" s="49">
        <v>42631</v>
      </c>
      <c r="R151" s="6"/>
    </row>
    <row r="152" spans="2:17" ht="19.5" customHeight="1">
      <c r="B152" s="70">
        <v>804</v>
      </c>
      <c r="C152" s="2" t="s">
        <v>83</v>
      </c>
      <c r="D152" s="68" t="s">
        <v>25</v>
      </c>
      <c r="E152" s="68" t="s">
        <v>10</v>
      </c>
      <c r="F152" s="68" t="s">
        <v>28</v>
      </c>
      <c r="G152" s="68" t="s">
        <v>15</v>
      </c>
      <c r="H152" s="68" t="s">
        <v>63</v>
      </c>
      <c r="I152" s="68" t="s">
        <v>82</v>
      </c>
      <c r="J152" s="18">
        <v>0</v>
      </c>
      <c r="K152" s="101">
        <v>47.3542</v>
      </c>
      <c r="L152" s="7">
        <v>0.21</v>
      </c>
      <c r="M152" s="18">
        <f t="shared" si="42"/>
        <v>9.944382</v>
      </c>
      <c r="N152" s="7">
        <v>0</v>
      </c>
      <c r="O152" s="24">
        <f>K152*N152</f>
        <v>0</v>
      </c>
      <c r="P152" s="19">
        <f t="shared" si="43"/>
        <v>57.298581999999996</v>
      </c>
      <c r="Q152" s="49">
        <v>42632</v>
      </c>
    </row>
    <row r="153" spans="2:17" ht="19.5" customHeight="1">
      <c r="B153" s="70">
        <v>808</v>
      </c>
      <c r="C153" s="4" t="s">
        <v>291</v>
      </c>
      <c r="D153" s="68" t="s">
        <v>27</v>
      </c>
      <c r="E153" s="68" t="s">
        <v>10</v>
      </c>
      <c r="F153" s="68" t="s">
        <v>31</v>
      </c>
      <c r="G153" s="65" t="s">
        <v>14</v>
      </c>
      <c r="H153" s="66">
        <v>1</v>
      </c>
      <c r="I153" s="68" t="s">
        <v>48</v>
      </c>
      <c r="J153" s="18">
        <v>0</v>
      </c>
      <c r="K153" s="18">
        <v>27.22</v>
      </c>
      <c r="L153" s="7">
        <v>0.21</v>
      </c>
      <c r="M153" s="18">
        <v>5.72</v>
      </c>
      <c r="N153" s="59"/>
      <c r="O153" s="24"/>
      <c r="P153" s="19">
        <f t="shared" si="43"/>
        <v>32.94</v>
      </c>
      <c r="Q153" s="49">
        <v>42634</v>
      </c>
    </row>
    <row r="154" spans="2:18" ht="19.5" customHeight="1">
      <c r="B154" s="56">
        <v>809</v>
      </c>
      <c r="C154" s="4" t="s">
        <v>291</v>
      </c>
      <c r="D154" s="68" t="s">
        <v>25</v>
      </c>
      <c r="E154" s="68" t="s">
        <v>10</v>
      </c>
      <c r="F154" s="68" t="s">
        <v>31</v>
      </c>
      <c r="G154" s="65" t="s">
        <v>14</v>
      </c>
      <c r="H154" s="66">
        <v>1</v>
      </c>
      <c r="I154" s="68" t="s">
        <v>228</v>
      </c>
      <c r="J154" s="18">
        <v>0</v>
      </c>
      <c r="K154" s="18">
        <v>172.08</v>
      </c>
      <c r="L154" s="7">
        <v>0.21</v>
      </c>
      <c r="M154" s="18">
        <v>35.63</v>
      </c>
      <c r="N154" s="59"/>
      <c r="O154" s="24"/>
      <c r="P154" s="19">
        <f aca="true" t="shared" si="45" ref="P154:P160">J154+K154+M154-O154</f>
        <v>207.71</v>
      </c>
      <c r="Q154" s="49">
        <v>42635</v>
      </c>
      <c r="R154" s="12"/>
    </row>
    <row r="155" spans="2:17" ht="19.5" customHeight="1">
      <c r="B155" s="70">
        <v>812</v>
      </c>
      <c r="C155" s="4" t="s">
        <v>229</v>
      </c>
      <c r="D155" s="68" t="s">
        <v>27</v>
      </c>
      <c r="E155" s="68" t="s">
        <v>10</v>
      </c>
      <c r="F155" s="80" t="s">
        <v>53</v>
      </c>
      <c r="G155" s="65" t="s">
        <v>14</v>
      </c>
      <c r="H155" s="66">
        <v>1</v>
      </c>
      <c r="I155" s="68" t="s">
        <v>77</v>
      </c>
      <c r="J155" s="18">
        <v>0</v>
      </c>
      <c r="K155" s="101">
        <v>165.18</v>
      </c>
      <c r="L155" s="7">
        <v>0.21</v>
      </c>
      <c r="M155" s="18">
        <f>K155*L155</f>
        <v>34.6878</v>
      </c>
      <c r="N155" s="7">
        <v>0</v>
      </c>
      <c r="O155" s="24">
        <f aca="true" t="shared" si="46" ref="O155:O160">K155*N155</f>
        <v>0</v>
      </c>
      <c r="P155" s="19">
        <f t="shared" si="45"/>
        <v>199.86780000000002</v>
      </c>
      <c r="Q155" s="49">
        <v>42636</v>
      </c>
    </row>
    <row r="156" spans="2:18" ht="19.5" customHeight="1">
      <c r="B156" s="56">
        <v>816</v>
      </c>
      <c r="C156" s="4" t="s">
        <v>188</v>
      </c>
      <c r="D156" s="68" t="s">
        <v>189</v>
      </c>
      <c r="E156" s="68" t="s">
        <v>10</v>
      </c>
      <c r="F156" s="68" t="s">
        <v>41</v>
      </c>
      <c r="G156" s="65" t="s">
        <v>14</v>
      </c>
      <c r="H156" s="66">
        <v>1</v>
      </c>
      <c r="I156" s="68" t="s">
        <v>190</v>
      </c>
      <c r="J156" s="18">
        <v>0</v>
      </c>
      <c r="K156" s="101">
        <v>600</v>
      </c>
      <c r="L156" s="7">
        <v>0.21</v>
      </c>
      <c r="M156" s="18">
        <f>K156*L156</f>
        <v>126</v>
      </c>
      <c r="N156" s="7">
        <v>0</v>
      </c>
      <c r="O156" s="24">
        <f t="shared" si="46"/>
        <v>0</v>
      </c>
      <c r="P156" s="19">
        <f t="shared" si="45"/>
        <v>726</v>
      </c>
      <c r="Q156" s="49">
        <v>42535</v>
      </c>
      <c r="R156" s="12"/>
    </row>
    <row r="157" spans="2:18" ht="19.5" customHeight="1">
      <c r="B157" s="56">
        <v>818</v>
      </c>
      <c r="C157" s="4" t="s">
        <v>230</v>
      </c>
      <c r="D157" s="68" t="s">
        <v>231</v>
      </c>
      <c r="E157" s="68" t="s">
        <v>9</v>
      </c>
      <c r="F157" s="68" t="s">
        <v>21</v>
      </c>
      <c r="G157" s="65" t="s">
        <v>14</v>
      </c>
      <c r="H157" s="66">
        <v>1</v>
      </c>
      <c r="I157" s="68" t="s">
        <v>232</v>
      </c>
      <c r="J157" s="18">
        <v>0</v>
      </c>
      <c r="K157" s="101">
        <v>842.31</v>
      </c>
      <c r="L157" s="7">
        <v>0.21</v>
      </c>
      <c r="M157" s="18">
        <v>176.89</v>
      </c>
      <c r="N157" s="7">
        <v>0</v>
      </c>
      <c r="O157" s="24">
        <f t="shared" si="46"/>
        <v>0</v>
      </c>
      <c r="P157" s="19">
        <f t="shared" si="45"/>
        <v>1019.1999999999999</v>
      </c>
      <c r="Q157" s="49">
        <v>42640</v>
      </c>
      <c r="R157" s="12"/>
    </row>
    <row r="158" spans="2:18" ht="19.5" customHeight="1">
      <c r="B158" s="70">
        <v>819</v>
      </c>
      <c r="C158" s="4" t="s">
        <v>78</v>
      </c>
      <c r="D158" s="68" t="s">
        <v>25</v>
      </c>
      <c r="E158" s="68" t="s">
        <v>10</v>
      </c>
      <c r="F158" s="68" t="s">
        <v>41</v>
      </c>
      <c r="G158" s="65" t="s">
        <v>14</v>
      </c>
      <c r="H158" s="66">
        <v>1</v>
      </c>
      <c r="I158" s="80" t="s">
        <v>79</v>
      </c>
      <c r="J158" s="18">
        <v>0</v>
      </c>
      <c r="K158" s="101">
        <v>14143</v>
      </c>
      <c r="L158" s="7">
        <v>0.21</v>
      </c>
      <c r="M158" s="18">
        <f>K158*L158</f>
        <v>2970.0299999999997</v>
      </c>
      <c r="N158" s="7">
        <v>0</v>
      </c>
      <c r="O158" s="24">
        <f t="shared" si="46"/>
        <v>0</v>
      </c>
      <c r="P158" s="19">
        <f t="shared" si="45"/>
        <v>17113.03</v>
      </c>
      <c r="Q158" s="49">
        <v>42641</v>
      </c>
      <c r="R158" s="6"/>
    </row>
    <row r="159" spans="2:18" ht="19.5" customHeight="1">
      <c r="B159" s="70">
        <v>820</v>
      </c>
      <c r="C159" s="2" t="s">
        <v>54</v>
      </c>
      <c r="D159" s="68" t="s">
        <v>55</v>
      </c>
      <c r="E159" s="80" t="s">
        <v>9</v>
      </c>
      <c r="F159" s="68" t="s">
        <v>21</v>
      </c>
      <c r="G159" s="65" t="s">
        <v>14</v>
      </c>
      <c r="H159" s="66">
        <v>1</v>
      </c>
      <c r="I159" s="68" t="s">
        <v>56</v>
      </c>
      <c r="J159" s="18">
        <v>0</v>
      </c>
      <c r="K159" s="18">
        <v>729.85</v>
      </c>
      <c r="L159" s="7">
        <v>0.04</v>
      </c>
      <c r="M159" s="18">
        <v>28.35</v>
      </c>
      <c r="N159" s="7">
        <v>0</v>
      </c>
      <c r="O159" s="24">
        <f t="shared" si="46"/>
        <v>0</v>
      </c>
      <c r="P159" s="19">
        <f t="shared" si="45"/>
        <v>758.2</v>
      </c>
      <c r="Q159" s="49">
        <v>42626</v>
      </c>
      <c r="R159" s="6"/>
    </row>
    <row r="160" spans="2:18" ht="19.5" customHeight="1">
      <c r="B160" s="71">
        <v>821</v>
      </c>
      <c r="C160" s="2" t="s">
        <v>212</v>
      </c>
      <c r="D160" s="80" t="s">
        <v>25</v>
      </c>
      <c r="E160" s="80" t="s">
        <v>9</v>
      </c>
      <c r="F160" s="80" t="s">
        <v>19</v>
      </c>
      <c r="G160" s="68" t="s">
        <v>15</v>
      </c>
      <c r="H160" s="68" t="s">
        <v>63</v>
      </c>
      <c r="I160" s="68" t="s">
        <v>37</v>
      </c>
      <c r="J160" s="18">
        <v>0</v>
      </c>
      <c r="K160" s="19">
        <v>136.76</v>
      </c>
      <c r="L160" s="9">
        <v>0.21</v>
      </c>
      <c r="M160" s="18">
        <v>28.72</v>
      </c>
      <c r="N160" s="7">
        <v>0</v>
      </c>
      <c r="O160" s="24">
        <f t="shared" si="46"/>
        <v>0</v>
      </c>
      <c r="P160" s="19">
        <f t="shared" si="45"/>
        <v>165.48</v>
      </c>
      <c r="Q160" s="49">
        <v>42641</v>
      </c>
      <c r="R160" s="10"/>
    </row>
    <row r="161" spans="2:18" ht="19.5" customHeight="1">
      <c r="B161" s="56">
        <v>826</v>
      </c>
      <c r="C161" s="4" t="s">
        <v>233</v>
      </c>
      <c r="D161" s="68" t="s">
        <v>234</v>
      </c>
      <c r="E161" s="68" t="s">
        <v>10</v>
      </c>
      <c r="F161" s="68" t="s">
        <v>251</v>
      </c>
      <c r="G161" s="65" t="s">
        <v>14</v>
      </c>
      <c r="H161" s="66">
        <v>1</v>
      </c>
      <c r="I161" s="68" t="s">
        <v>235</v>
      </c>
      <c r="J161" s="18">
        <v>0</v>
      </c>
      <c r="K161" s="18">
        <v>90</v>
      </c>
      <c r="L161" s="7">
        <v>0</v>
      </c>
      <c r="M161" s="18">
        <f aca="true" t="shared" si="47" ref="M161:M181">K161*L161</f>
        <v>0</v>
      </c>
      <c r="N161" s="7">
        <v>0</v>
      </c>
      <c r="O161" s="24">
        <f>K161*N161</f>
        <v>0</v>
      </c>
      <c r="P161" s="19">
        <f aca="true" t="shared" si="48" ref="P161:P182">J161+K161+M161-O161</f>
        <v>90</v>
      </c>
      <c r="Q161" s="49">
        <v>42632</v>
      </c>
      <c r="R161" s="12"/>
    </row>
    <row r="162" spans="2:18" ht="19.5" customHeight="1">
      <c r="B162" s="56">
        <v>827</v>
      </c>
      <c r="C162" s="4" t="s">
        <v>236</v>
      </c>
      <c r="D162" s="68" t="s">
        <v>25</v>
      </c>
      <c r="E162" s="68" t="s">
        <v>10</v>
      </c>
      <c r="F162" s="68" t="s">
        <v>69</v>
      </c>
      <c r="G162" s="65" t="s">
        <v>14</v>
      </c>
      <c r="H162" s="66">
        <v>1</v>
      </c>
      <c r="I162" s="68" t="s">
        <v>237</v>
      </c>
      <c r="J162" s="18">
        <v>0</v>
      </c>
      <c r="K162" s="18">
        <v>6000</v>
      </c>
      <c r="L162" s="7">
        <v>0.21</v>
      </c>
      <c r="M162" s="18">
        <f t="shared" si="47"/>
        <v>1260</v>
      </c>
      <c r="N162" s="7">
        <v>0</v>
      </c>
      <c r="O162" s="24">
        <f>K162*N162</f>
        <v>0</v>
      </c>
      <c r="P162" s="19">
        <f t="shared" si="48"/>
        <v>7260</v>
      </c>
      <c r="Q162" s="49">
        <v>42625</v>
      </c>
      <c r="R162" s="12"/>
    </row>
    <row r="163" spans="2:18" ht="19.5" customHeight="1">
      <c r="B163" s="11">
        <v>828</v>
      </c>
      <c r="C163" s="4" t="s">
        <v>173</v>
      </c>
      <c r="D163" s="68" t="s">
        <v>25</v>
      </c>
      <c r="E163" s="68" t="s">
        <v>10</v>
      </c>
      <c r="F163" s="68" t="s">
        <v>31</v>
      </c>
      <c r="G163" s="68" t="s">
        <v>15</v>
      </c>
      <c r="H163" s="65">
        <v>2</v>
      </c>
      <c r="I163" s="68" t="s">
        <v>32</v>
      </c>
      <c r="J163" s="18">
        <v>0</v>
      </c>
      <c r="K163" s="18">
        <v>1250</v>
      </c>
      <c r="L163" s="7">
        <v>0.21</v>
      </c>
      <c r="M163" s="18">
        <f>K163*L163</f>
        <v>262.5</v>
      </c>
      <c r="N163" s="59"/>
      <c r="O163" s="38"/>
      <c r="P163" s="19">
        <f t="shared" si="48"/>
        <v>1512.5</v>
      </c>
      <c r="Q163" s="50">
        <v>42642</v>
      </c>
      <c r="R163" s="6"/>
    </row>
    <row r="164" spans="2:18" ht="19.5" customHeight="1">
      <c r="B164" s="71">
        <v>829</v>
      </c>
      <c r="C164" s="4" t="s">
        <v>173</v>
      </c>
      <c r="D164" s="68" t="s">
        <v>25</v>
      </c>
      <c r="E164" s="68" t="s">
        <v>10</v>
      </c>
      <c r="F164" s="68" t="s">
        <v>31</v>
      </c>
      <c r="G164" s="68" t="s">
        <v>15</v>
      </c>
      <c r="H164" s="68" t="s">
        <v>63</v>
      </c>
      <c r="I164" s="68" t="s">
        <v>94</v>
      </c>
      <c r="J164" s="18">
        <v>0</v>
      </c>
      <c r="K164" s="101">
        <v>960</v>
      </c>
      <c r="L164" s="7">
        <v>0.21</v>
      </c>
      <c r="M164" s="18">
        <f>K164*L164</f>
        <v>201.6</v>
      </c>
      <c r="N164" s="7">
        <v>0</v>
      </c>
      <c r="O164" s="24">
        <f>K164*N164</f>
        <v>0</v>
      </c>
      <c r="P164" s="19">
        <f t="shared" si="48"/>
        <v>1161.6</v>
      </c>
      <c r="Q164" s="49">
        <v>42643</v>
      </c>
      <c r="R164" s="3"/>
    </row>
    <row r="165" spans="2:18" ht="19.5" customHeight="1">
      <c r="B165" s="13">
        <v>830</v>
      </c>
      <c r="C165" s="2" t="s">
        <v>86</v>
      </c>
      <c r="D165" s="68" t="s">
        <v>27</v>
      </c>
      <c r="E165" s="68" t="s">
        <v>10</v>
      </c>
      <c r="F165" s="68" t="s">
        <v>41</v>
      </c>
      <c r="G165" s="68" t="s">
        <v>15</v>
      </c>
      <c r="H165" s="65">
        <v>2</v>
      </c>
      <c r="I165" s="68" t="s">
        <v>67</v>
      </c>
      <c r="J165" s="18">
        <v>0</v>
      </c>
      <c r="K165" s="101">
        <v>1652.89</v>
      </c>
      <c r="L165" s="7">
        <v>0.21</v>
      </c>
      <c r="M165" s="18">
        <v>347.11</v>
      </c>
      <c r="N165" s="59"/>
      <c r="O165" s="24"/>
      <c r="P165" s="19">
        <f t="shared" si="48"/>
        <v>2000</v>
      </c>
      <c r="Q165" s="49">
        <v>42643</v>
      </c>
      <c r="R165" s="14"/>
    </row>
    <row r="166" spans="2:18" ht="19.5" customHeight="1">
      <c r="B166" s="29">
        <v>831</v>
      </c>
      <c r="C166" s="22" t="s">
        <v>292</v>
      </c>
      <c r="D166" s="68" t="s">
        <v>25</v>
      </c>
      <c r="E166" s="68" t="s">
        <v>10</v>
      </c>
      <c r="F166" s="80" t="s">
        <v>74</v>
      </c>
      <c r="G166" s="68" t="s">
        <v>15</v>
      </c>
      <c r="H166" s="68" t="s">
        <v>63</v>
      </c>
      <c r="I166" s="68" t="s">
        <v>99</v>
      </c>
      <c r="J166" s="18">
        <v>0</v>
      </c>
      <c r="K166" s="18">
        <v>16430</v>
      </c>
      <c r="L166" s="7">
        <v>0.21</v>
      </c>
      <c r="M166" s="18">
        <f>K166*L166</f>
        <v>3450.2999999999997</v>
      </c>
      <c r="N166" s="7">
        <v>0</v>
      </c>
      <c r="O166" s="24">
        <f>K166*N166</f>
        <v>0</v>
      </c>
      <c r="P166" s="41">
        <f t="shared" si="48"/>
        <v>19880.3</v>
      </c>
      <c r="Q166" s="49">
        <v>42643</v>
      </c>
      <c r="R166" s="55"/>
    </row>
    <row r="167" spans="2:18" ht="19.5" customHeight="1">
      <c r="B167" s="56">
        <v>834</v>
      </c>
      <c r="C167" s="4" t="s">
        <v>238</v>
      </c>
      <c r="D167" s="68" t="s">
        <v>27</v>
      </c>
      <c r="E167" s="68" t="s">
        <v>9</v>
      </c>
      <c r="F167" s="68" t="s">
        <v>21</v>
      </c>
      <c r="G167" s="65" t="s">
        <v>14</v>
      </c>
      <c r="H167" s="66">
        <v>1</v>
      </c>
      <c r="I167" s="68" t="s">
        <v>60</v>
      </c>
      <c r="J167" s="18">
        <v>0</v>
      </c>
      <c r="K167" s="18">
        <v>98.18</v>
      </c>
      <c r="L167" s="7">
        <v>0.21</v>
      </c>
      <c r="M167" s="18">
        <f t="shared" si="47"/>
        <v>20.6178</v>
      </c>
      <c r="N167" s="7">
        <v>0</v>
      </c>
      <c r="O167" s="24">
        <f>K167*N167</f>
        <v>0</v>
      </c>
      <c r="P167" s="19">
        <f t="shared" si="48"/>
        <v>118.79780000000001</v>
      </c>
      <c r="Q167" s="49">
        <v>42643</v>
      </c>
      <c r="R167" s="12"/>
    </row>
    <row r="168" spans="2:18" ht="19.5" customHeight="1">
      <c r="B168" s="56">
        <v>844</v>
      </c>
      <c r="C168" s="4" t="s">
        <v>240</v>
      </c>
      <c r="D168" s="68" t="s">
        <v>25</v>
      </c>
      <c r="E168" s="68" t="s">
        <v>9</v>
      </c>
      <c r="F168" s="68" t="s">
        <v>21</v>
      </c>
      <c r="G168" s="65" t="s">
        <v>14</v>
      </c>
      <c r="H168" s="66">
        <v>1</v>
      </c>
      <c r="I168" s="68" t="s">
        <v>239</v>
      </c>
      <c r="J168" s="18">
        <v>0</v>
      </c>
      <c r="K168" s="18">
        <v>14228</v>
      </c>
      <c r="L168" s="7">
        <v>0.21</v>
      </c>
      <c r="M168" s="18">
        <f t="shared" si="47"/>
        <v>2987.88</v>
      </c>
      <c r="N168" s="7">
        <v>0</v>
      </c>
      <c r="O168" s="24">
        <f>K168*N168</f>
        <v>0</v>
      </c>
      <c r="P168" s="19">
        <f t="shared" si="48"/>
        <v>17215.88</v>
      </c>
      <c r="Q168" s="49">
        <v>42572</v>
      </c>
      <c r="R168" s="12"/>
    </row>
    <row r="169" spans="2:18" ht="19.5" customHeight="1">
      <c r="B169" s="11">
        <v>845</v>
      </c>
      <c r="C169" s="4" t="s">
        <v>310</v>
      </c>
      <c r="D169" s="68" t="s">
        <v>25</v>
      </c>
      <c r="E169" s="68" t="s">
        <v>10</v>
      </c>
      <c r="F169" s="68" t="s">
        <v>41</v>
      </c>
      <c r="G169" s="65" t="s">
        <v>14</v>
      </c>
      <c r="H169" s="66">
        <v>1</v>
      </c>
      <c r="I169" s="68" t="s">
        <v>241</v>
      </c>
      <c r="J169" s="18">
        <v>0</v>
      </c>
      <c r="K169" s="18">
        <v>3800</v>
      </c>
      <c r="L169" s="7">
        <v>0.21</v>
      </c>
      <c r="M169" s="18">
        <f t="shared" si="47"/>
        <v>798</v>
      </c>
      <c r="N169" s="59"/>
      <c r="O169" s="38"/>
      <c r="P169" s="19">
        <f>J169+K169+M169-O169</f>
        <v>4598</v>
      </c>
      <c r="Q169" s="50">
        <v>42580</v>
      </c>
      <c r="R169" s="6"/>
    </row>
    <row r="170" spans="2:18" ht="19.5" customHeight="1">
      <c r="B170" s="11">
        <v>486</v>
      </c>
      <c r="C170" s="4" t="s">
        <v>311</v>
      </c>
      <c r="D170" s="68" t="s">
        <v>27</v>
      </c>
      <c r="E170" s="68" t="s">
        <v>9</v>
      </c>
      <c r="F170" s="68" t="s">
        <v>21</v>
      </c>
      <c r="G170" s="65" t="s">
        <v>14</v>
      </c>
      <c r="H170" s="66">
        <v>1</v>
      </c>
      <c r="I170" s="68" t="s">
        <v>87</v>
      </c>
      <c r="J170" s="18">
        <v>0</v>
      </c>
      <c r="K170" s="18">
        <v>683</v>
      </c>
      <c r="L170" s="7">
        <v>0.21</v>
      </c>
      <c r="M170" s="18">
        <f t="shared" si="47"/>
        <v>143.43</v>
      </c>
      <c r="N170" s="9">
        <v>0</v>
      </c>
      <c r="O170" s="38">
        <f aca="true" t="shared" si="49" ref="O170:O179">K170*N170</f>
        <v>0</v>
      </c>
      <c r="P170" s="19">
        <f aca="true" t="shared" si="50" ref="P170:P175">J170+K170+M170-O170</f>
        <v>826.4300000000001</v>
      </c>
      <c r="Q170" s="50">
        <v>42582</v>
      </c>
      <c r="R170" s="6"/>
    </row>
    <row r="171" spans="2:18" ht="19.5" customHeight="1">
      <c r="B171" s="11">
        <v>847</v>
      </c>
      <c r="C171" s="4" t="s">
        <v>243</v>
      </c>
      <c r="D171" s="68" t="s">
        <v>25</v>
      </c>
      <c r="E171" s="68" t="s">
        <v>10</v>
      </c>
      <c r="F171" s="68" t="s">
        <v>41</v>
      </c>
      <c r="G171" s="65" t="s">
        <v>14</v>
      </c>
      <c r="H171" s="66">
        <v>1</v>
      </c>
      <c r="I171" s="68" t="s">
        <v>242</v>
      </c>
      <c r="J171" s="18">
        <v>0</v>
      </c>
      <c r="K171" s="18">
        <v>3800</v>
      </c>
      <c r="L171" s="7">
        <v>0</v>
      </c>
      <c r="M171" s="18">
        <f t="shared" si="47"/>
        <v>0</v>
      </c>
      <c r="N171" s="59"/>
      <c r="O171" s="38"/>
      <c r="P171" s="19">
        <f t="shared" si="50"/>
        <v>3800</v>
      </c>
      <c r="Q171" s="50">
        <v>42593</v>
      </c>
      <c r="R171" s="6"/>
    </row>
    <row r="172" spans="2:18" ht="19.5" customHeight="1">
      <c r="B172" s="11">
        <v>848</v>
      </c>
      <c r="C172" s="4" t="s">
        <v>243</v>
      </c>
      <c r="D172" s="68" t="s">
        <v>25</v>
      </c>
      <c r="E172" s="68" t="s">
        <v>10</v>
      </c>
      <c r="F172" s="68" t="s">
        <v>41</v>
      </c>
      <c r="G172" s="65" t="s">
        <v>14</v>
      </c>
      <c r="H172" s="66">
        <v>1</v>
      </c>
      <c r="I172" s="68" t="s">
        <v>244</v>
      </c>
      <c r="J172" s="18">
        <v>0</v>
      </c>
      <c r="K172" s="18">
        <v>3800</v>
      </c>
      <c r="L172" s="7">
        <v>0.21</v>
      </c>
      <c r="M172" s="18">
        <f t="shared" si="47"/>
        <v>798</v>
      </c>
      <c r="N172" s="9">
        <v>0</v>
      </c>
      <c r="O172" s="38">
        <f t="shared" si="49"/>
        <v>0</v>
      </c>
      <c r="P172" s="19">
        <f t="shared" si="50"/>
        <v>4598</v>
      </c>
      <c r="Q172" s="50">
        <v>42593</v>
      </c>
      <c r="R172" s="6"/>
    </row>
    <row r="173" spans="2:18" ht="19.5" customHeight="1">
      <c r="B173" s="11">
        <v>849</v>
      </c>
      <c r="C173" s="4" t="s">
        <v>243</v>
      </c>
      <c r="D173" s="68" t="s">
        <v>25</v>
      </c>
      <c r="E173" s="68" t="s">
        <v>10</v>
      </c>
      <c r="F173" s="68" t="s">
        <v>41</v>
      </c>
      <c r="G173" s="65" t="s">
        <v>14</v>
      </c>
      <c r="H173" s="66">
        <v>1</v>
      </c>
      <c r="I173" s="68" t="s">
        <v>245</v>
      </c>
      <c r="J173" s="18">
        <v>0</v>
      </c>
      <c r="K173" s="18">
        <v>3800</v>
      </c>
      <c r="L173" s="7">
        <v>0.21</v>
      </c>
      <c r="M173" s="18">
        <f t="shared" si="47"/>
        <v>798</v>
      </c>
      <c r="N173" s="59"/>
      <c r="O173" s="38"/>
      <c r="P173" s="19">
        <f t="shared" si="50"/>
        <v>4598</v>
      </c>
      <c r="Q173" s="50">
        <v>42594</v>
      </c>
      <c r="R173" s="6"/>
    </row>
    <row r="174" spans="2:18" ht="19.5" customHeight="1">
      <c r="B174" s="11">
        <v>850</v>
      </c>
      <c r="C174" s="4" t="s">
        <v>243</v>
      </c>
      <c r="D174" s="68" t="s">
        <v>25</v>
      </c>
      <c r="E174" s="68" t="s">
        <v>10</v>
      </c>
      <c r="F174" s="68" t="s">
        <v>41</v>
      </c>
      <c r="G174" s="65" t="s">
        <v>14</v>
      </c>
      <c r="H174" s="66">
        <v>1</v>
      </c>
      <c r="I174" s="68" t="s">
        <v>246</v>
      </c>
      <c r="J174" s="18">
        <v>0</v>
      </c>
      <c r="K174" s="18">
        <v>3800</v>
      </c>
      <c r="L174" s="7">
        <v>0</v>
      </c>
      <c r="M174" s="18">
        <f t="shared" si="47"/>
        <v>0</v>
      </c>
      <c r="N174" s="59"/>
      <c r="O174" s="38"/>
      <c r="P174" s="19">
        <f t="shared" si="50"/>
        <v>3800</v>
      </c>
      <c r="Q174" s="50">
        <v>42598</v>
      </c>
      <c r="R174" s="6"/>
    </row>
    <row r="175" spans="2:18" ht="19.5" customHeight="1">
      <c r="B175" s="11">
        <v>851</v>
      </c>
      <c r="C175" s="4" t="s">
        <v>243</v>
      </c>
      <c r="D175" s="68" t="s">
        <v>25</v>
      </c>
      <c r="E175" s="68" t="s">
        <v>10</v>
      </c>
      <c r="F175" s="68" t="s">
        <v>41</v>
      </c>
      <c r="G175" s="65" t="s">
        <v>14</v>
      </c>
      <c r="H175" s="66">
        <v>1</v>
      </c>
      <c r="I175" s="68" t="s">
        <v>248</v>
      </c>
      <c r="J175" s="18">
        <v>0</v>
      </c>
      <c r="K175" s="18">
        <v>3800</v>
      </c>
      <c r="L175" s="7">
        <v>0.21</v>
      </c>
      <c r="M175" s="18">
        <f t="shared" si="47"/>
        <v>798</v>
      </c>
      <c r="N175" s="9">
        <v>0</v>
      </c>
      <c r="O175" s="38">
        <f t="shared" si="49"/>
        <v>0</v>
      </c>
      <c r="P175" s="19">
        <f t="shared" si="50"/>
        <v>4598</v>
      </c>
      <c r="Q175" s="50">
        <v>42606</v>
      </c>
      <c r="R175" s="6"/>
    </row>
    <row r="176" spans="2:18" ht="19.5" customHeight="1">
      <c r="B176" s="11">
        <v>852</v>
      </c>
      <c r="C176" s="4" t="s">
        <v>310</v>
      </c>
      <c r="D176" s="68" t="s">
        <v>25</v>
      </c>
      <c r="E176" s="68" t="s">
        <v>10</v>
      </c>
      <c r="F176" s="68" t="s">
        <v>41</v>
      </c>
      <c r="G176" s="65" t="s">
        <v>14</v>
      </c>
      <c r="H176" s="66">
        <v>1</v>
      </c>
      <c r="I176" s="68" t="s">
        <v>247</v>
      </c>
      <c r="J176" s="18">
        <v>0</v>
      </c>
      <c r="K176" s="18">
        <v>3800</v>
      </c>
      <c r="L176" s="7">
        <v>0.21</v>
      </c>
      <c r="M176" s="18">
        <f>K176*L176</f>
        <v>798</v>
      </c>
      <c r="N176" s="9">
        <v>0</v>
      </c>
      <c r="O176" s="38">
        <f t="shared" si="49"/>
        <v>0</v>
      </c>
      <c r="P176" s="19">
        <f>J176+K176+M176-O176</f>
        <v>4598</v>
      </c>
      <c r="Q176" s="50">
        <v>42606</v>
      </c>
      <c r="R176" s="6"/>
    </row>
    <row r="177" spans="2:18" ht="19.5" customHeight="1">
      <c r="B177" s="11">
        <v>853</v>
      </c>
      <c r="C177" s="4" t="s">
        <v>249</v>
      </c>
      <c r="D177" s="68" t="s">
        <v>30</v>
      </c>
      <c r="E177" s="68" t="s">
        <v>9</v>
      </c>
      <c r="F177" s="68" t="s">
        <v>21</v>
      </c>
      <c r="G177" s="65" t="s">
        <v>14</v>
      </c>
      <c r="H177" s="66">
        <v>1</v>
      </c>
      <c r="I177" s="32" t="s">
        <v>59</v>
      </c>
      <c r="J177" s="18">
        <v>0</v>
      </c>
      <c r="K177" s="101">
        <v>116.1</v>
      </c>
      <c r="L177" s="7">
        <v>0.21</v>
      </c>
      <c r="M177" s="18">
        <f>K177*L177</f>
        <v>24.380999999999997</v>
      </c>
      <c r="N177" s="7">
        <v>0</v>
      </c>
      <c r="O177" s="24">
        <f t="shared" si="49"/>
        <v>0</v>
      </c>
      <c r="P177" s="19">
        <f>J177+K177+M177-O177</f>
        <v>140.481</v>
      </c>
      <c r="Q177" s="50">
        <v>42613</v>
      </c>
      <c r="R177" s="6"/>
    </row>
    <row r="178" spans="2:18" ht="19.5" customHeight="1">
      <c r="B178" s="56">
        <v>854</v>
      </c>
      <c r="C178" s="4" t="s">
        <v>312</v>
      </c>
      <c r="D178" s="68" t="s">
        <v>25</v>
      </c>
      <c r="E178" s="68" t="s">
        <v>10</v>
      </c>
      <c r="F178" s="68" t="s">
        <v>41</v>
      </c>
      <c r="G178" s="65" t="s">
        <v>14</v>
      </c>
      <c r="H178" s="66">
        <v>1</v>
      </c>
      <c r="I178" s="68" t="s">
        <v>247</v>
      </c>
      <c r="J178" s="18">
        <v>0</v>
      </c>
      <c r="K178" s="18">
        <v>3800</v>
      </c>
      <c r="L178" s="7">
        <v>0.21</v>
      </c>
      <c r="M178" s="18">
        <f>K178*L178</f>
        <v>798</v>
      </c>
      <c r="N178" s="9">
        <v>0</v>
      </c>
      <c r="O178" s="38">
        <f t="shared" si="49"/>
        <v>0</v>
      </c>
      <c r="P178" s="19">
        <f>J178+K178+M178-O178</f>
        <v>4598</v>
      </c>
      <c r="Q178" s="49">
        <v>42614</v>
      </c>
      <c r="R178" s="12"/>
    </row>
    <row r="179" spans="2:18" ht="19.5" customHeight="1">
      <c r="B179" s="72">
        <v>855</v>
      </c>
      <c r="C179" s="4" t="s">
        <v>252</v>
      </c>
      <c r="D179" s="68" t="s">
        <v>25</v>
      </c>
      <c r="E179" s="68" t="s">
        <v>10</v>
      </c>
      <c r="F179" s="68" t="s">
        <v>89</v>
      </c>
      <c r="G179" s="65" t="s">
        <v>14</v>
      </c>
      <c r="H179" s="66">
        <v>1</v>
      </c>
      <c r="I179" s="68" t="s">
        <v>90</v>
      </c>
      <c r="J179" s="18"/>
      <c r="K179" s="101">
        <v>300.31</v>
      </c>
      <c r="L179" s="7">
        <v>0.06</v>
      </c>
      <c r="M179" s="18">
        <v>17.99</v>
      </c>
      <c r="N179" s="7">
        <v>0</v>
      </c>
      <c r="O179" s="24">
        <f t="shared" si="49"/>
        <v>0</v>
      </c>
      <c r="P179" s="19">
        <f>J179+K179+M179-O179</f>
        <v>318.3</v>
      </c>
      <c r="Q179" s="49">
        <v>42615</v>
      </c>
      <c r="R179" s="3"/>
    </row>
    <row r="180" spans="2:18" ht="19.5" customHeight="1">
      <c r="B180" s="56">
        <v>856</v>
      </c>
      <c r="C180" s="4" t="s">
        <v>253</v>
      </c>
      <c r="D180" s="68" t="s">
        <v>30</v>
      </c>
      <c r="E180" s="68" t="s">
        <v>9</v>
      </c>
      <c r="F180" s="68" t="s">
        <v>21</v>
      </c>
      <c r="G180" s="65" t="s">
        <v>14</v>
      </c>
      <c r="H180" s="66">
        <v>1</v>
      </c>
      <c r="I180" s="68" t="s">
        <v>254</v>
      </c>
      <c r="J180" s="18">
        <v>0</v>
      </c>
      <c r="K180" s="18">
        <v>57.85</v>
      </c>
      <c r="L180" s="7">
        <v>0.21</v>
      </c>
      <c r="M180" s="18">
        <f t="shared" si="47"/>
        <v>12.1485</v>
      </c>
      <c r="N180" s="7">
        <v>0</v>
      </c>
      <c r="O180" s="24">
        <f>K180*N180</f>
        <v>0</v>
      </c>
      <c r="P180" s="19">
        <f t="shared" si="48"/>
        <v>69.9985</v>
      </c>
      <c r="Q180" s="49">
        <v>42619</v>
      </c>
      <c r="R180" s="12"/>
    </row>
    <row r="181" spans="2:18" ht="19.5" customHeight="1">
      <c r="B181" s="56">
        <v>857</v>
      </c>
      <c r="C181" s="4" t="s">
        <v>293</v>
      </c>
      <c r="D181" s="68" t="s">
        <v>40</v>
      </c>
      <c r="E181" s="68" t="s">
        <v>10</v>
      </c>
      <c r="F181" s="68" t="s">
        <v>49</v>
      </c>
      <c r="G181" s="65" t="s">
        <v>14</v>
      </c>
      <c r="H181" s="66">
        <v>1</v>
      </c>
      <c r="I181" s="68" t="s">
        <v>255</v>
      </c>
      <c r="J181" s="18">
        <v>0</v>
      </c>
      <c r="K181" s="18">
        <v>409.09</v>
      </c>
      <c r="L181" s="7">
        <v>0.1</v>
      </c>
      <c r="M181" s="18">
        <f t="shared" si="47"/>
        <v>40.909</v>
      </c>
      <c r="N181" s="7">
        <v>0</v>
      </c>
      <c r="O181" s="24">
        <f>K181*N181</f>
        <v>0</v>
      </c>
      <c r="P181" s="19">
        <f t="shared" si="48"/>
        <v>449.99899999999997</v>
      </c>
      <c r="Q181" s="49">
        <v>42622</v>
      </c>
      <c r="R181" s="12"/>
    </row>
    <row r="182" spans="2:18" ht="19.5" customHeight="1">
      <c r="B182" s="56">
        <v>859</v>
      </c>
      <c r="C182" s="4" t="s">
        <v>159</v>
      </c>
      <c r="D182" s="68" t="s">
        <v>26</v>
      </c>
      <c r="E182" s="68" t="s">
        <v>10</v>
      </c>
      <c r="F182" s="68" t="s">
        <v>45</v>
      </c>
      <c r="G182" s="68" t="s">
        <v>15</v>
      </c>
      <c r="H182" s="68" t="s">
        <v>63</v>
      </c>
      <c r="I182" s="68" t="s">
        <v>46</v>
      </c>
      <c r="J182" s="18">
        <v>0</v>
      </c>
      <c r="K182" s="18">
        <v>36.73</v>
      </c>
      <c r="L182" s="7"/>
      <c r="M182" s="18">
        <v>5.07</v>
      </c>
      <c r="N182" s="7">
        <v>0</v>
      </c>
      <c r="O182" s="24">
        <f>K182*N182</f>
        <v>0</v>
      </c>
      <c r="P182" s="19">
        <f t="shared" si="48"/>
        <v>41.8</v>
      </c>
      <c r="Q182" s="49">
        <v>42625</v>
      </c>
      <c r="R182" s="15"/>
    </row>
    <row r="183" spans="2:18" ht="19.5" customHeight="1">
      <c r="B183" s="56">
        <v>860</v>
      </c>
      <c r="C183" s="4" t="s">
        <v>238</v>
      </c>
      <c r="D183" s="68" t="s">
        <v>30</v>
      </c>
      <c r="E183" s="68" t="s">
        <v>9</v>
      </c>
      <c r="F183" s="68" t="s">
        <v>21</v>
      </c>
      <c r="G183" s="65" t="s">
        <v>14</v>
      </c>
      <c r="H183" s="66">
        <v>1</v>
      </c>
      <c r="I183" s="68" t="s">
        <v>254</v>
      </c>
      <c r="J183" s="18">
        <v>0</v>
      </c>
      <c r="K183" s="18">
        <v>317.5</v>
      </c>
      <c r="L183" s="7">
        <v>0.21</v>
      </c>
      <c r="M183" s="18">
        <f aca="true" t="shared" si="51" ref="M183:M188">K183*L183</f>
        <v>66.675</v>
      </c>
      <c r="N183" s="7">
        <v>0</v>
      </c>
      <c r="O183" s="24">
        <f aca="true" t="shared" si="52" ref="O183:O189">K183*N183</f>
        <v>0</v>
      </c>
      <c r="P183" s="19">
        <f aca="true" t="shared" si="53" ref="P183:P188">J183+K183+M183-O183</f>
        <v>384.175</v>
      </c>
      <c r="Q183" s="49">
        <v>42619</v>
      </c>
      <c r="R183" s="12"/>
    </row>
    <row r="184" spans="2:17" ht="19.5" customHeight="1">
      <c r="B184" s="72">
        <v>861</v>
      </c>
      <c r="C184" s="4" t="s">
        <v>52</v>
      </c>
      <c r="D184" s="68" t="s">
        <v>30</v>
      </c>
      <c r="E184" s="68" t="s">
        <v>10</v>
      </c>
      <c r="F184" s="68" t="s">
        <v>39</v>
      </c>
      <c r="G184" s="65" t="s">
        <v>14</v>
      </c>
      <c r="H184" s="66">
        <v>1</v>
      </c>
      <c r="I184" s="68" t="s">
        <v>51</v>
      </c>
      <c r="J184" s="18">
        <v>0</v>
      </c>
      <c r="K184" s="18">
        <v>185.54</v>
      </c>
      <c r="L184" s="7">
        <v>0.21</v>
      </c>
      <c r="M184" s="18">
        <f t="shared" si="51"/>
        <v>38.9634</v>
      </c>
      <c r="N184" s="7">
        <v>0</v>
      </c>
      <c r="O184" s="38">
        <f t="shared" si="52"/>
        <v>0</v>
      </c>
      <c r="P184" s="19">
        <f t="shared" si="53"/>
        <v>224.5034</v>
      </c>
      <c r="Q184" s="49">
        <v>42628</v>
      </c>
    </row>
    <row r="185" spans="2:18" ht="19.5" customHeight="1">
      <c r="B185" s="56">
        <v>862</v>
      </c>
      <c r="C185" s="4" t="s">
        <v>238</v>
      </c>
      <c r="D185" s="68" t="s">
        <v>30</v>
      </c>
      <c r="E185" s="68" t="s">
        <v>9</v>
      </c>
      <c r="F185" s="68" t="s">
        <v>21</v>
      </c>
      <c r="G185" s="65" t="s">
        <v>14</v>
      </c>
      <c r="H185" s="66">
        <v>1</v>
      </c>
      <c r="I185" s="68" t="s">
        <v>254</v>
      </c>
      <c r="J185" s="18">
        <v>0</v>
      </c>
      <c r="K185" s="18">
        <v>330</v>
      </c>
      <c r="L185" s="7">
        <v>0.21</v>
      </c>
      <c r="M185" s="18">
        <f t="shared" si="51"/>
        <v>69.3</v>
      </c>
      <c r="N185" s="7">
        <v>0</v>
      </c>
      <c r="O185" s="24">
        <f t="shared" si="52"/>
        <v>0</v>
      </c>
      <c r="P185" s="19">
        <f t="shared" si="53"/>
        <v>399.3</v>
      </c>
      <c r="Q185" s="49">
        <v>42632</v>
      </c>
      <c r="R185" s="12"/>
    </row>
    <row r="186" spans="2:17" ht="19.5" customHeight="1">
      <c r="B186" s="72">
        <v>863</v>
      </c>
      <c r="C186" s="4" t="s">
        <v>249</v>
      </c>
      <c r="D186" s="68" t="s">
        <v>30</v>
      </c>
      <c r="E186" s="68" t="s">
        <v>9</v>
      </c>
      <c r="F186" s="68" t="s">
        <v>21</v>
      </c>
      <c r="G186" s="65" t="s">
        <v>14</v>
      </c>
      <c r="H186" s="66">
        <v>1</v>
      </c>
      <c r="I186" s="32" t="s">
        <v>73</v>
      </c>
      <c r="J186" s="18">
        <v>0</v>
      </c>
      <c r="K186" s="101">
        <v>493</v>
      </c>
      <c r="L186" s="7">
        <v>0.21</v>
      </c>
      <c r="M186" s="18">
        <f t="shared" si="51"/>
        <v>103.53</v>
      </c>
      <c r="N186" s="7">
        <v>0</v>
      </c>
      <c r="O186" s="24">
        <f t="shared" si="52"/>
        <v>0</v>
      </c>
      <c r="P186" s="19">
        <f t="shared" si="53"/>
        <v>596.53</v>
      </c>
      <c r="Q186" s="49">
        <v>42642</v>
      </c>
    </row>
    <row r="187" spans="2:17" ht="19.5" customHeight="1">
      <c r="B187" s="72">
        <v>864</v>
      </c>
      <c r="C187" s="4" t="s">
        <v>256</v>
      </c>
      <c r="D187" s="68" t="s">
        <v>30</v>
      </c>
      <c r="E187" s="68" t="s">
        <v>9</v>
      </c>
      <c r="F187" s="68" t="s">
        <v>21</v>
      </c>
      <c r="G187" s="65" t="s">
        <v>14</v>
      </c>
      <c r="H187" s="66">
        <v>1</v>
      </c>
      <c r="I187" s="68" t="s">
        <v>257</v>
      </c>
      <c r="J187" s="18">
        <v>0</v>
      </c>
      <c r="K187" s="18">
        <v>1000</v>
      </c>
      <c r="L187" s="7">
        <v>0</v>
      </c>
      <c r="M187" s="19">
        <f t="shared" si="51"/>
        <v>0</v>
      </c>
      <c r="N187" s="9">
        <v>0</v>
      </c>
      <c r="O187" s="24">
        <f t="shared" si="52"/>
        <v>0</v>
      </c>
      <c r="P187" s="19">
        <f t="shared" si="53"/>
        <v>1000</v>
      </c>
      <c r="Q187" s="49">
        <v>42642</v>
      </c>
    </row>
    <row r="188" spans="2:17" ht="19.5" customHeight="1">
      <c r="B188" s="72">
        <v>865</v>
      </c>
      <c r="C188" s="4" t="s">
        <v>313</v>
      </c>
      <c r="D188" s="68" t="s">
        <v>30</v>
      </c>
      <c r="E188" s="68" t="s">
        <v>9</v>
      </c>
      <c r="F188" s="68" t="s">
        <v>43</v>
      </c>
      <c r="G188" s="65" t="s">
        <v>14</v>
      </c>
      <c r="H188" s="66">
        <v>1</v>
      </c>
      <c r="I188" s="68" t="s">
        <v>258</v>
      </c>
      <c r="J188" s="18">
        <v>0</v>
      </c>
      <c r="K188" s="18">
        <v>277.5</v>
      </c>
      <c r="L188" s="7">
        <v>0.21</v>
      </c>
      <c r="M188" s="18">
        <f t="shared" si="51"/>
        <v>58.275</v>
      </c>
      <c r="N188" s="7">
        <v>0</v>
      </c>
      <c r="O188" s="24">
        <f t="shared" si="52"/>
        <v>0</v>
      </c>
      <c r="P188" s="19">
        <f t="shared" si="53"/>
        <v>335.775</v>
      </c>
      <c r="Q188" s="49">
        <v>42643</v>
      </c>
    </row>
    <row r="189" spans="2:17" ht="19.5" customHeight="1">
      <c r="B189" s="72">
        <v>866</v>
      </c>
      <c r="C189" s="4" t="s">
        <v>259</v>
      </c>
      <c r="D189" s="68" t="s">
        <v>30</v>
      </c>
      <c r="E189" s="68" t="s">
        <v>9</v>
      </c>
      <c r="F189" s="68" t="s">
        <v>21</v>
      </c>
      <c r="G189" s="65" t="s">
        <v>14</v>
      </c>
      <c r="H189" s="66">
        <v>1</v>
      </c>
      <c r="I189" s="32" t="s">
        <v>171</v>
      </c>
      <c r="J189" s="18">
        <v>0</v>
      </c>
      <c r="K189" s="101">
        <v>42.12</v>
      </c>
      <c r="L189" s="7">
        <v>0.21</v>
      </c>
      <c r="M189" s="18">
        <f aca="true" t="shared" si="54" ref="M189:M195">K189*L189</f>
        <v>8.845199999999998</v>
      </c>
      <c r="N189" s="7">
        <v>0</v>
      </c>
      <c r="O189" s="24">
        <f t="shared" si="52"/>
        <v>0</v>
      </c>
      <c r="P189" s="19">
        <f aca="true" t="shared" si="55" ref="P189:P195">J189+K189+M189-O189</f>
        <v>50.965199999999996</v>
      </c>
      <c r="Q189" s="49">
        <v>42643</v>
      </c>
    </row>
    <row r="190" spans="2:17" ht="19.5" customHeight="1">
      <c r="B190" s="73">
        <v>867</v>
      </c>
      <c r="C190" s="4" t="s">
        <v>260</v>
      </c>
      <c r="D190" s="68" t="s">
        <v>30</v>
      </c>
      <c r="E190" s="80" t="s">
        <v>9</v>
      </c>
      <c r="F190" s="68" t="s">
        <v>21</v>
      </c>
      <c r="G190" s="65" t="s">
        <v>14</v>
      </c>
      <c r="H190" s="66">
        <v>1</v>
      </c>
      <c r="I190" s="68" t="s">
        <v>50</v>
      </c>
      <c r="J190" s="18">
        <v>0</v>
      </c>
      <c r="K190" s="18">
        <v>192.91</v>
      </c>
      <c r="L190" s="7">
        <v>0.21</v>
      </c>
      <c r="M190" s="18">
        <f t="shared" si="54"/>
        <v>40.5111</v>
      </c>
      <c r="N190" s="7"/>
      <c r="O190" s="24">
        <v>0</v>
      </c>
      <c r="P190" s="19">
        <f t="shared" si="55"/>
        <v>233.4211</v>
      </c>
      <c r="Q190" s="49">
        <v>42643</v>
      </c>
    </row>
    <row r="191" spans="2:18" ht="19.5" customHeight="1">
      <c r="B191" s="56">
        <v>868</v>
      </c>
      <c r="C191" s="4" t="s">
        <v>306</v>
      </c>
      <c r="D191" s="68" t="s">
        <v>27</v>
      </c>
      <c r="E191" s="68" t="s">
        <v>10</v>
      </c>
      <c r="F191" s="68" t="s">
        <v>35</v>
      </c>
      <c r="G191" s="68" t="s">
        <v>15</v>
      </c>
      <c r="H191" s="68" t="s">
        <v>63</v>
      </c>
      <c r="I191" s="68" t="s">
        <v>36</v>
      </c>
      <c r="J191" s="18">
        <v>0</v>
      </c>
      <c r="K191" s="18">
        <v>65.83</v>
      </c>
      <c r="L191" s="7">
        <v>0.21</v>
      </c>
      <c r="M191" s="18">
        <f t="shared" si="54"/>
        <v>13.8243</v>
      </c>
      <c r="N191" s="7">
        <v>0</v>
      </c>
      <c r="O191" s="24">
        <f aca="true" t="shared" si="56" ref="O191:O198">K191*N191</f>
        <v>0</v>
      </c>
      <c r="P191" s="19">
        <f t="shared" si="55"/>
        <v>79.65429999999999</v>
      </c>
      <c r="Q191" s="49">
        <v>42643</v>
      </c>
      <c r="R191" s="15"/>
    </row>
    <row r="192" spans="2:18" ht="19.5" customHeight="1">
      <c r="B192" s="11">
        <v>869</v>
      </c>
      <c r="C192" s="22" t="s">
        <v>314</v>
      </c>
      <c r="D192" s="68" t="s">
        <v>27</v>
      </c>
      <c r="E192" s="68" t="s">
        <v>10</v>
      </c>
      <c r="F192" s="80" t="s">
        <v>74</v>
      </c>
      <c r="G192" s="68" t="s">
        <v>15</v>
      </c>
      <c r="H192" s="68" t="s">
        <v>63</v>
      </c>
      <c r="I192" s="68" t="s">
        <v>98</v>
      </c>
      <c r="J192" s="18">
        <v>0</v>
      </c>
      <c r="K192" s="18">
        <v>4038.6</v>
      </c>
      <c r="L192" s="7">
        <v>0.21</v>
      </c>
      <c r="M192" s="18">
        <f t="shared" si="54"/>
        <v>848.106</v>
      </c>
      <c r="N192" s="7">
        <v>0</v>
      </c>
      <c r="O192" s="24">
        <f t="shared" si="56"/>
        <v>0</v>
      </c>
      <c r="P192" s="19">
        <f t="shared" si="55"/>
        <v>4886.706</v>
      </c>
      <c r="Q192" s="50">
        <v>42643</v>
      </c>
      <c r="R192" s="33"/>
    </row>
    <row r="193" spans="2:18" ht="19.5" customHeight="1">
      <c r="B193" s="11">
        <v>670</v>
      </c>
      <c r="C193" s="22" t="s">
        <v>315</v>
      </c>
      <c r="D193" s="68" t="s">
        <v>27</v>
      </c>
      <c r="E193" s="68" t="s">
        <v>10</v>
      </c>
      <c r="F193" s="80" t="s">
        <v>74</v>
      </c>
      <c r="G193" s="68" t="s">
        <v>15</v>
      </c>
      <c r="H193" s="68" t="s">
        <v>63</v>
      </c>
      <c r="I193" s="68" t="s">
        <v>98</v>
      </c>
      <c r="J193" s="18">
        <v>0</v>
      </c>
      <c r="K193" s="18">
        <v>11935.35</v>
      </c>
      <c r="L193" s="7">
        <v>0.21</v>
      </c>
      <c r="M193" s="18">
        <f t="shared" si="54"/>
        <v>2506.4235</v>
      </c>
      <c r="N193" s="7">
        <v>0</v>
      </c>
      <c r="O193" s="24">
        <f t="shared" si="56"/>
        <v>0</v>
      </c>
      <c r="P193" s="19">
        <f t="shared" si="55"/>
        <v>14441.7735</v>
      </c>
      <c r="Q193" s="50">
        <v>42643</v>
      </c>
      <c r="R193" s="33"/>
    </row>
    <row r="194" spans="2:18" ht="19.5" customHeight="1">
      <c r="B194" s="29">
        <v>871</v>
      </c>
      <c r="C194" s="22" t="s">
        <v>283</v>
      </c>
      <c r="D194" s="68" t="s">
        <v>25</v>
      </c>
      <c r="E194" s="68" t="s">
        <v>10</v>
      </c>
      <c r="F194" s="80" t="s">
        <v>74</v>
      </c>
      <c r="G194" s="68" t="s">
        <v>15</v>
      </c>
      <c r="H194" s="68" t="s">
        <v>63</v>
      </c>
      <c r="I194" s="68" t="s">
        <v>99</v>
      </c>
      <c r="J194" s="18">
        <v>0</v>
      </c>
      <c r="K194" s="18">
        <v>10760.88</v>
      </c>
      <c r="L194" s="7">
        <v>0.21</v>
      </c>
      <c r="M194" s="18">
        <f t="shared" si="54"/>
        <v>2259.7848</v>
      </c>
      <c r="N194" s="7">
        <v>0</v>
      </c>
      <c r="O194" s="24">
        <f t="shared" si="56"/>
        <v>0</v>
      </c>
      <c r="P194" s="19">
        <f t="shared" si="55"/>
        <v>13020.664799999999</v>
      </c>
      <c r="Q194" s="50">
        <v>42643</v>
      </c>
      <c r="R194" s="55"/>
    </row>
    <row r="195" spans="2:17" ht="19.5" customHeight="1">
      <c r="B195" s="72">
        <v>872</v>
      </c>
      <c r="C195" s="91" t="s">
        <v>316</v>
      </c>
      <c r="D195" s="92" t="s">
        <v>40</v>
      </c>
      <c r="E195" s="92" t="s">
        <v>10</v>
      </c>
      <c r="F195" s="92" t="s">
        <v>49</v>
      </c>
      <c r="G195" s="93" t="s">
        <v>14</v>
      </c>
      <c r="H195" s="94">
        <v>1</v>
      </c>
      <c r="I195" s="92" t="s">
        <v>261</v>
      </c>
      <c r="J195" s="95">
        <v>0</v>
      </c>
      <c r="K195" s="95">
        <v>72.73</v>
      </c>
      <c r="L195" s="96">
        <v>0.1</v>
      </c>
      <c r="M195" s="95">
        <f t="shared" si="54"/>
        <v>7.273000000000001</v>
      </c>
      <c r="N195" s="96">
        <v>0</v>
      </c>
      <c r="O195" s="97">
        <f t="shared" si="56"/>
        <v>0</v>
      </c>
      <c r="P195" s="98">
        <f t="shared" si="55"/>
        <v>80.003</v>
      </c>
      <c r="Q195" s="99">
        <v>42643</v>
      </c>
    </row>
    <row r="196" spans="2:17" ht="19.5" customHeight="1">
      <c r="B196" s="74">
        <v>948</v>
      </c>
      <c r="C196" s="4" t="s">
        <v>263</v>
      </c>
      <c r="D196" s="68" t="s">
        <v>30</v>
      </c>
      <c r="E196" s="68" t="s">
        <v>9</v>
      </c>
      <c r="F196" s="68" t="s">
        <v>21</v>
      </c>
      <c r="G196" s="65" t="s">
        <v>14</v>
      </c>
      <c r="H196" s="66">
        <v>1</v>
      </c>
      <c r="I196" s="68" t="s">
        <v>264</v>
      </c>
      <c r="J196" s="18">
        <v>0</v>
      </c>
      <c r="K196" s="18">
        <v>25.62</v>
      </c>
      <c r="L196" s="7">
        <v>0.21</v>
      </c>
      <c r="M196" s="18">
        <f>K196*L196</f>
        <v>5.3802</v>
      </c>
      <c r="N196" s="7">
        <v>0</v>
      </c>
      <c r="O196" s="24">
        <f t="shared" si="56"/>
        <v>0</v>
      </c>
      <c r="P196" s="19">
        <f>J196+K196+M196-O196</f>
        <v>31.0002</v>
      </c>
      <c r="Q196" s="50">
        <v>42570</v>
      </c>
    </row>
    <row r="197" spans="2:17" ht="19.5" customHeight="1">
      <c r="B197" s="74">
        <v>948</v>
      </c>
      <c r="C197" s="4" t="s">
        <v>263</v>
      </c>
      <c r="D197" s="68" t="s">
        <v>30</v>
      </c>
      <c r="E197" s="68" t="s">
        <v>9</v>
      </c>
      <c r="F197" s="68" t="s">
        <v>21</v>
      </c>
      <c r="G197" s="65" t="s">
        <v>14</v>
      </c>
      <c r="H197" s="66">
        <v>1</v>
      </c>
      <c r="I197" s="68" t="s">
        <v>264</v>
      </c>
      <c r="J197" s="18">
        <v>0</v>
      </c>
      <c r="K197" s="18">
        <v>47.69</v>
      </c>
      <c r="L197" s="7">
        <v>0.21</v>
      </c>
      <c r="M197" s="18">
        <f>K197*L197</f>
        <v>10.014899999999999</v>
      </c>
      <c r="N197" s="7">
        <v>0</v>
      </c>
      <c r="O197" s="24">
        <f t="shared" si="56"/>
        <v>0</v>
      </c>
      <c r="P197" s="19">
        <f>J197+K197+M197-O197</f>
        <v>57.704899999999995</v>
      </c>
      <c r="Q197" s="50">
        <v>42634</v>
      </c>
    </row>
    <row r="198" spans="2:17" ht="19.5" customHeight="1">
      <c r="B198" s="74">
        <v>948</v>
      </c>
      <c r="C198" s="4" t="s">
        <v>72</v>
      </c>
      <c r="D198" s="68" t="s">
        <v>27</v>
      </c>
      <c r="E198" s="68" t="s">
        <v>9</v>
      </c>
      <c r="F198" s="68" t="s">
        <v>21</v>
      </c>
      <c r="G198" s="65" t="s">
        <v>14</v>
      </c>
      <c r="H198" s="66">
        <v>1</v>
      </c>
      <c r="I198" s="68" t="s">
        <v>265</v>
      </c>
      <c r="J198" s="18">
        <v>0</v>
      </c>
      <c r="K198" s="18">
        <v>136.36</v>
      </c>
      <c r="L198" s="7">
        <v>0.21</v>
      </c>
      <c r="M198" s="18">
        <f>K198*L198</f>
        <v>28.6356</v>
      </c>
      <c r="N198" s="7">
        <v>0</v>
      </c>
      <c r="O198" s="24">
        <f t="shared" si="56"/>
        <v>0</v>
      </c>
      <c r="P198" s="19">
        <f>J198+K198+M198-O198</f>
        <v>164.99560000000002</v>
      </c>
      <c r="Q198" s="50">
        <v>42643</v>
      </c>
    </row>
    <row r="199" spans="2:17" s="16" customFormat="1" ht="11.25">
      <c r="B199" s="29"/>
      <c r="C199" s="103"/>
      <c r="D199" s="81"/>
      <c r="E199" s="81"/>
      <c r="F199" s="81"/>
      <c r="G199" s="67"/>
      <c r="H199" s="67"/>
      <c r="I199" s="81"/>
      <c r="J199" s="27"/>
      <c r="K199" s="27"/>
      <c r="L199" s="104"/>
      <c r="M199" s="27"/>
      <c r="N199" s="104"/>
      <c r="O199" s="28"/>
      <c r="P199" s="27"/>
      <c r="Q199" s="52"/>
    </row>
    <row r="200" spans="2:17" s="16" customFormat="1" ht="11.25">
      <c r="B200" s="29"/>
      <c r="C200" s="103"/>
      <c r="D200" s="81"/>
      <c r="E200" s="81"/>
      <c r="F200" s="81"/>
      <c r="G200" s="67"/>
      <c r="H200" s="67"/>
      <c r="I200" s="81"/>
      <c r="J200" s="27"/>
      <c r="K200" s="27"/>
      <c r="L200" s="104"/>
      <c r="M200" s="27"/>
      <c r="N200" s="104"/>
      <c r="O200" s="28"/>
      <c r="P200" s="27"/>
      <c r="Q200" s="52"/>
    </row>
    <row r="201" spans="2:18" ht="11.25">
      <c r="B201" s="56"/>
      <c r="R201" s="15"/>
    </row>
    <row r="202" spans="2:18" ht="11.25">
      <c r="B202" s="56"/>
      <c r="R202" s="15"/>
    </row>
    <row r="203" spans="2:18" ht="11.25">
      <c r="B203" s="56"/>
      <c r="R203" s="15"/>
    </row>
    <row r="204" spans="2:18" ht="11.25">
      <c r="B204" s="56"/>
      <c r="R204" s="15"/>
    </row>
    <row r="205" spans="2:18" ht="11.25">
      <c r="B205" s="56"/>
      <c r="R205" s="15"/>
    </row>
    <row r="206" spans="2:18" ht="11.25">
      <c r="B206" s="56"/>
      <c r="R206" s="15"/>
    </row>
    <row r="207" spans="2:18" ht="11.25">
      <c r="B207" s="56"/>
      <c r="R207" s="15"/>
    </row>
    <row r="208" spans="2:18" ht="11.25">
      <c r="B208" s="56"/>
      <c r="R208" s="15"/>
    </row>
    <row r="209" spans="2:18" ht="11.25">
      <c r="B209" s="56"/>
      <c r="R209" s="15"/>
    </row>
    <row r="210" spans="2:18" ht="11.25">
      <c r="B210" s="56"/>
      <c r="R210" s="15"/>
    </row>
    <row r="211" spans="2:18" ht="11.25">
      <c r="B211" s="56"/>
      <c r="R211" s="15"/>
    </row>
    <row r="212" spans="2:18" ht="11.25">
      <c r="B212" s="56"/>
      <c r="R212" s="15"/>
    </row>
    <row r="213" spans="2:18" ht="11.25">
      <c r="B213" s="56"/>
      <c r="R213" s="15"/>
    </row>
    <row r="214" spans="2:18" ht="11.25">
      <c r="B214" s="56"/>
      <c r="R214" s="15"/>
    </row>
  </sheetData>
  <sheetProtection/>
  <mergeCells count="2">
    <mergeCell ref="C1:K1"/>
    <mergeCell ref="N1:Q1"/>
  </mergeCells>
  <printOptions/>
  <pageMargins left="0.15748031496062992" right="0" top="0.4330708661417323" bottom="0.1968503937007874" header="0.196850393700787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cczp04 Carlos Zaba Pérez tfno:9252 65187</cp:lastModifiedBy>
  <cp:lastPrinted>2016-11-21T14:04:17Z</cp:lastPrinted>
  <dcterms:created xsi:type="dcterms:W3CDTF">2015-07-20T08:27:28Z</dcterms:created>
  <dcterms:modified xsi:type="dcterms:W3CDTF">2016-11-22T08:28:15Z</dcterms:modified>
  <cp:category/>
  <cp:version/>
  <cp:contentType/>
  <cp:contentStatus/>
</cp:coreProperties>
</file>